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850" yWindow="2835" windowWidth="20115" windowHeight="7935" tabRatio="858"/>
  </bookViews>
  <sheets>
    <sheet name="ClinicWt-Rate" sheetId="4" r:id="rId1"/>
  </sheets>
  <calcPr calcId="145621"/>
</workbook>
</file>

<file path=xl/calcChain.xml><?xml version="1.0" encoding="utf-8"?>
<calcChain xmlns="http://schemas.openxmlformats.org/spreadsheetml/2006/main">
  <c r="G11" i="4" l="1"/>
  <c r="H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7" i="4"/>
  <c r="G48" i="4"/>
  <c r="I11" i="4"/>
  <c r="P60" i="4"/>
  <c r="O60" i="4"/>
  <c r="M60" i="4"/>
  <c r="L60" i="4"/>
  <c r="K60" i="4"/>
  <c r="I60" i="4"/>
  <c r="H60" i="4"/>
  <c r="G60" i="4"/>
  <c r="P59" i="4"/>
  <c r="O59" i="4"/>
  <c r="M59" i="4"/>
  <c r="L59" i="4"/>
  <c r="K59" i="4"/>
  <c r="I59" i="4"/>
  <c r="H59" i="4"/>
  <c r="G59" i="4"/>
  <c r="P58" i="4"/>
  <c r="O58" i="4"/>
  <c r="M58" i="4"/>
  <c r="L58" i="4"/>
  <c r="K58" i="4"/>
  <c r="I58" i="4"/>
  <c r="H58" i="4"/>
  <c r="G58" i="4"/>
  <c r="P57" i="4"/>
  <c r="O57" i="4"/>
  <c r="M57" i="4"/>
  <c r="L57" i="4"/>
  <c r="K57" i="4"/>
  <c r="I57" i="4"/>
  <c r="H57" i="4"/>
  <c r="G57" i="4"/>
  <c r="P56" i="4"/>
  <c r="O56" i="4"/>
  <c r="M56" i="4"/>
  <c r="L56" i="4"/>
  <c r="K56" i="4"/>
  <c r="I56" i="4"/>
  <c r="H56" i="4"/>
  <c r="G56" i="4"/>
  <c r="P55" i="4"/>
  <c r="O55" i="4"/>
  <c r="M55" i="4"/>
  <c r="L55" i="4"/>
  <c r="K55" i="4"/>
  <c r="I55" i="4"/>
  <c r="H55" i="4"/>
  <c r="G55" i="4"/>
  <c r="P54" i="4"/>
  <c r="O54" i="4"/>
  <c r="M54" i="4"/>
  <c r="L54" i="4"/>
  <c r="K54" i="4"/>
  <c r="I54" i="4"/>
  <c r="H54" i="4"/>
  <c r="G54" i="4"/>
  <c r="P53" i="4"/>
  <c r="O53" i="4"/>
  <c r="M53" i="4"/>
  <c r="L53" i="4"/>
  <c r="K53" i="4"/>
  <c r="I53" i="4"/>
  <c r="H53" i="4"/>
  <c r="G53" i="4"/>
  <c r="P52" i="4"/>
  <c r="O52" i="4"/>
  <c r="M52" i="4"/>
  <c r="L52" i="4"/>
  <c r="K52" i="4"/>
  <c r="I52" i="4"/>
  <c r="H52" i="4"/>
  <c r="G52" i="4"/>
  <c r="P51" i="4"/>
  <c r="O51" i="4"/>
  <c r="M51" i="4"/>
  <c r="L51" i="4"/>
  <c r="K51" i="4"/>
  <c r="I51" i="4"/>
  <c r="H51" i="4"/>
  <c r="G51" i="4"/>
  <c r="P50" i="4"/>
  <c r="O50" i="4"/>
  <c r="M50" i="4"/>
  <c r="L50" i="4"/>
  <c r="K50" i="4"/>
  <c r="I50" i="4"/>
  <c r="H50" i="4"/>
  <c r="G50" i="4"/>
  <c r="P48" i="4"/>
  <c r="O48" i="4"/>
  <c r="M48" i="4"/>
  <c r="L48" i="4"/>
  <c r="K48" i="4"/>
  <c r="I48" i="4"/>
  <c r="H48" i="4"/>
  <c r="P47" i="4"/>
  <c r="O47" i="4"/>
  <c r="M47" i="4"/>
  <c r="L47" i="4"/>
  <c r="K47" i="4"/>
  <c r="I47" i="4"/>
  <c r="H47" i="4"/>
  <c r="P45" i="4"/>
  <c r="O45" i="4"/>
  <c r="M45" i="4"/>
  <c r="L45" i="4"/>
  <c r="K45" i="4"/>
  <c r="I45" i="4"/>
  <c r="H45" i="4"/>
  <c r="P44" i="4"/>
  <c r="O44" i="4"/>
  <c r="M44" i="4"/>
  <c r="L44" i="4"/>
  <c r="K44" i="4"/>
  <c r="I44" i="4"/>
  <c r="H44" i="4"/>
  <c r="P43" i="4"/>
  <c r="O43" i="4"/>
  <c r="M43" i="4"/>
  <c r="L43" i="4"/>
  <c r="K43" i="4"/>
  <c r="I43" i="4"/>
  <c r="H43" i="4"/>
  <c r="P42" i="4"/>
  <c r="O42" i="4"/>
  <c r="M42" i="4"/>
  <c r="L42" i="4"/>
  <c r="K42" i="4"/>
  <c r="I42" i="4"/>
  <c r="H42" i="4"/>
  <c r="P41" i="4"/>
  <c r="O41" i="4"/>
  <c r="M41" i="4"/>
  <c r="L41" i="4"/>
  <c r="K41" i="4"/>
  <c r="I41" i="4"/>
  <c r="H41" i="4"/>
  <c r="P40" i="4"/>
  <c r="O40" i="4"/>
  <c r="M40" i="4"/>
  <c r="L40" i="4"/>
  <c r="K40" i="4"/>
  <c r="I40" i="4"/>
  <c r="H40" i="4"/>
  <c r="P39" i="4"/>
  <c r="O39" i="4"/>
  <c r="M39" i="4"/>
  <c r="L39" i="4"/>
  <c r="K39" i="4"/>
  <c r="I39" i="4"/>
  <c r="H39" i="4"/>
  <c r="P38" i="4"/>
  <c r="O38" i="4"/>
  <c r="M38" i="4"/>
  <c r="L38" i="4"/>
  <c r="K38" i="4"/>
  <c r="I38" i="4"/>
  <c r="H38" i="4"/>
  <c r="P37" i="4"/>
  <c r="O37" i="4"/>
  <c r="M37" i="4"/>
  <c r="L37" i="4"/>
  <c r="K37" i="4"/>
  <c r="I37" i="4"/>
  <c r="H37" i="4"/>
  <c r="P36" i="4"/>
  <c r="O36" i="4"/>
  <c r="M36" i="4"/>
  <c r="L36" i="4"/>
  <c r="K36" i="4"/>
  <c r="I36" i="4"/>
  <c r="H36" i="4"/>
  <c r="P35" i="4"/>
  <c r="O35" i="4"/>
  <c r="M35" i="4"/>
  <c r="L35" i="4"/>
  <c r="K35" i="4"/>
  <c r="I35" i="4"/>
  <c r="H35" i="4"/>
  <c r="P34" i="4"/>
  <c r="O34" i="4"/>
  <c r="M34" i="4"/>
  <c r="L34" i="4"/>
  <c r="K34" i="4"/>
  <c r="I34" i="4"/>
  <c r="H34" i="4"/>
  <c r="P33" i="4"/>
  <c r="O33" i="4"/>
  <c r="M33" i="4"/>
  <c r="L33" i="4"/>
  <c r="K33" i="4"/>
  <c r="I33" i="4"/>
  <c r="H33" i="4"/>
  <c r="P32" i="4"/>
  <c r="O32" i="4"/>
  <c r="M32" i="4"/>
  <c r="L32" i="4"/>
  <c r="K32" i="4"/>
  <c r="I32" i="4"/>
  <c r="H32" i="4"/>
  <c r="P31" i="4"/>
  <c r="O31" i="4"/>
  <c r="M31" i="4"/>
  <c r="L31" i="4"/>
  <c r="K31" i="4"/>
  <c r="I31" i="4"/>
  <c r="H31" i="4"/>
  <c r="P30" i="4"/>
  <c r="O30" i="4"/>
  <c r="M30" i="4"/>
  <c r="L30" i="4"/>
  <c r="K30" i="4"/>
  <c r="I30" i="4"/>
  <c r="H30" i="4"/>
  <c r="P29" i="4"/>
  <c r="O29" i="4"/>
  <c r="M29" i="4"/>
  <c r="L29" i="4"/>
  <c r="K29" i="4"/>
  <c r="I29" i="4"/>
  <c r="H29" i="4"/>
  <c r="P28" i="4"/>
  <c r="O28" i="4"/>
  <c r="M28" i="4"/>
  <c r="L28" i="4"/>
  <c r="K28" i="4"/>
  <c r="I28" i="4"/>
  <c r="H28" i="4"/>
  <c r="P27" i="4"/>
  <c r="O27" i="4"/>
  <c r="M27" i="4"/>
  <c r="L27" i="4"/>
  <c r="K27" i="4"/>
  <c r="I27" i="4"/>
  <c r="H27" i="4"/>
  <c r="P26" i="4"/>
  <c r="O26" i="4"/>
  <c r="M26" i="4"/>
  <c r="L26" i="4"/>
  <c r="K26" i="4"/>
  <c r="I26" i="4"/>
  <c r="H26" i="4"/>
  <c r="P25" i="4"/>
  <c r="O25" i="4"/>
  <c r="M25" i="4"/>
  <c r="L25" i="4"/>
  <c r="K25" i="4"/>
  <c r="I25" i="4"/>
  <c r="H25" i="4"/>
  <c r="P24" i="4"/>
  <c r="O24" i="4"/>
  <c r="M24" i="4"/>
  <c r="L24" i="4"/>
  <c r="K24" i="4"/>
  <c r="I24" i="4"/>
  <c r="H24" i="4"/>
  <c r="P23" i="4"/>
  <c r="O23" i="4"/>
  <c r="M23" i="4"/>
  <c r="L23" i="4"/>
  <c r="K23" i="4"/>
  <c r="I23" i="4"/>
  <c r="H23" i="4"/>
  <c r="P21" i="4"/>
  <c r="O21" i="4"/>
  <c r="M21" i="4"/>
  <c r="L21" i="4"/>
  <c r="K21" i="4"/>
  <c r="I21" i="4"/>
  <c r="H21" i="4"/>
  <c r="P20" i="4"/>
  <c r="O20" i="4"/>
  <c r="M20" i="4"/>
  <c r="L20" i="4"/>
  <c r="K20" i="4"/>
  <c r="I20" i="4"/>
  <c r="H20" i="4"/>
  <c r="P19" i="4"/>
  <c r="O19" i="4"/>
  <c r="M19" i="4"/>
  <c r="L19" i="4"/>
  <c r="K19" i="4"/>
  <c r="I19" i="4"/>
  <c r="H19" i="4"/>
  <c r="P18" i="4"/>
  <c r="O18" i="4"/>
  <c r="M18" i="4"/>
  <c r="L18" i="4"/>
  <c r="K18" i="4"/>
  <c r="I18" i="4"/>
  <c r="H18" i="4"/>
  <c r="P17" i="4"/>
  <c r="O17" i="4"/>
  <c r="M17" i="4"/>
  <c r="L17" i="4"/>
  <c r="K17" i="4"/>
  <c r="I17" i="4"/>
  <c r="H17" i="4"/>
  <c r="P16" i="4"/>
  <c r="O16" i="4"/>
  <c r="M16" i="4"/>
  <c r="L16" i="4"/>
  <c r="K16" i="4"/>
  <c r="I16" i="4"/>
  <c r="H16" i="4"/>
  <c r="P15" i="4"/>
  <c r="O15" i="4"/>
  <c r="M15" i="4"/>
  <c r="L15" i="4"/>
  <c r="K15" i="4"/>
  <c r="I15" i="4"/>
  <c r="H15" i="4"/>
  <c r="P14" i="4"/>
  <c r="O14" i="4"/>
  <c r="M14" i="4"/>
  <c r="L14" i="4"/>
  <c r="K14" i="4"/>
  <c r="I14" i="4"/>
  <c r="H14" i="4"/>
  <c r="P13" i="4"/>
  <c r="O13" i="4"/>
  <c r="M13" i="4"/>
  <c r="L13" i="4"/>
  <c r="K13" i="4"/>
  <c r="I13" i="4"/>
  <c r="H13" i="4"/>
  <c r="P12" i="4"/>
  <c r="O12" i="4"/>
  <c r="M12" i="4"/>
  <c r="L12" i="4"/>
  <c r="K12" i="4"/>
  <c r="I12" i="4"/>
  <c r="H12" i="4"/>
  <c r="P11" i="4"/>
  <c r="O11" i="4"/>
  <c r="M11" i="4"/>
  <c r="L11" i="4"/>
  <c r="K11" i="4"/>
  <c r="H22" i="4" l="1"/>
  <c r="I22" i="4" s="1"/>
  <c r="K22" i="4" s="1"/>
  <c r="L22" i="4" s="1"/>
  <c r="M22" i="4" s="1"/>
  <c r="O22" i="4" s="1"/>
  <c r="P22" i="4" s="1"/>
</calcChain>
</file>

<file path=xl/comments1.xml><?xml version="1.0" encoding="utf-8"?>
<comments xmlns="http://schemas.openxmlformats.org/spreadsheetml/2006/main">
  <authors>
    <author>Gwen Diamond</author>
    <author>Gwen</author>
    <author>glenn</author>
    <author>jmonfort</author>
  </authors>
  <commentList>
    <comment ref="A11" authorId="0">
      <text>
        <r>
          <rPr>
            <b/>
            <sz val="9"/>
            <color indexed="81"/>
            <rFont val="Tahoma"/>
            <family val="2"/>
          </rPr>
          <t>Mental Hygiene Assessment</t>
        </r>
      </text>
    </comment>
    <comment ref="A13" authorId="0">
      <text>
        <r>
          <rPr>
            <b/>
            <sz val="9"/>
            <color indexed="81"/>
            <rFont val="Tahoma"/>
            <family val="2"/>
          </rPr>
          <t>Counseling or Individual Brief Psychotherapy</t>
        </r>
      </text>
    </comment>
    <comment ref="C13" authorId="1">
      <text>
        <r>
          <rPr>
            <b/>
            <sz val="9"/>
            <color indexed="81"/>
            <rFont val="Tahoma"/>
            <charset val="1"/>
          </rPr>
          <t>99201-99205 New Patient, 
99212-99215 Established Patient</t>
        </r>
        <r>
          <rPr>
            <sz val="9"/>
            <color indexed="81"/>
            <rFont val="Tahoma"/>
            <charset val="1"/>
          </rPr>
          <t xml:space="preserve">
</t>
        </r>
      </text>
    </comment>
    <comment ref="A15" authorId="0">
      <text>
        <r>
          <rPr>
            <b/>
            <sz val="9"/>
            <color indexed="81"/>
            <rFont val="Tahoma"/>
            <family val="2"/>
          </rPr>
          <t>Individual Comprehensive Psychotherapy</t>
        </r>
      </text>
    </comment>
    <comment ref="C15" authorId="1">
      <text>
        <r>
          <rPr>
            <b/>
            <sz val="9"/>
            <color indexed="81"/>
            <rFont val="Tahoma"/>
            <charset val="1"/>
          </rPr>
          <t>99201-99205 New Patient, 
99212-99215 Established Patient</t>
        </r>
        <r>
          <rPr>
            <sz val="9"/>
            <color indexed="81"/>
            <rFont val="Tahoma"/>
            <charset val="1"/>
          </rPr>
          <t xml:space="preserve">
</t>
        </r>
      </text>
    </comment>
    <comment ref="A17" authorId="2">
      <text>
        <r>
          <rPr>
            <b/>
            <sz val="9"/>
            <color indexed="81"/>
            <rFont val="Tahoma"/>
            <family val="2"/>
          </rPr>
          <t>APG is based on diagnosis (see descriptions for APG codes 820-831 on 'Consult Wt' tab)</t>
        </r>
        <r>
          <rPr>
            <sz val="9"/>
            <color indexed="81"/>
            <rFont val="Tahoma"/>
            <family val="2"/>
          </rPr>
          <t xml:space="preserve">
</t>
        </r>
      </text>
    </comment>
    <comment ref="B17" authorId="2">
      <text>
        <r>
          <rPr>
            <b/>
            <sz val="9"/>
            <color indexed="81"/>
            <rFont val="Tahoma"/>
            <family val="2"/>
          </rPr>
          <t>30 minute minimum for CPT codes 99201,99202,9203,99212,99213,99214</t>
        </r>
        <r>
          <rPr>
            <sz val="9"/>
            <color indexed="81"/>
            <rFont val="Tahoma"/>
            <family val="2"/>
          </rPr>
          <t xml:space="preserve">
</t>
        </r>
      </text>
    </comment>
    <comment ref="C17" authorId="2">
      <text>
        <r>
          <rPr>
            <b/>
            <sz val="9"/>
            <color indexed="81"/>
            <rFont val="Tahoma"/>
            <family val="2"/>
          </rPr>
          <t>99201-99205 New Patient, 
99212-99215 Established Patient</t>
        </r>
        <r>
          <rPr>
            <sz val="9"/>
            <color indexed="81"/>
            <rFont val="Tahoma"/>
            <family val="2"/>
          </rPr>
          <t xml:space="preserve">
</t>
        </r>
      </text>
    </comment>
    <comment ref="A18" authorId="0">
      <text>
        <r>
          <rPr>
            <b/>
            <sz val="9"/>
            <color indexed="81"/>
            <rFont val="Tahoma"/>
            <family val="2"/>
          </rPr>
          <t>Crisis Intervention</t>
        </r>
      </text>
    </comment>
    <comment ref="B18" authorId="3">
      <text>
        <r>
          <rPr>
            <b/>
            <sz val="9"/>
            <color indexed="81"/>
            <rFont val="Tahoma"/>
            <family val="2"/>
          </rPr>
          <t>Crisis intervention per 15 minutes, mental health services. Face-to-face or telephone services provided by 1 clinician, with a maximum of 6 units per day:
15 min = 1 unit
30 min = 2 units
45 min = 3 units
  1 hr   = 4 units
1 hr 15 min = 5 units
1 hr 30 min = 6 units (maximum)</t>
        </r>
      </text>
    </comment>
    <comment ref="C18" authorId="3">
      <text>
        <r>
          <rPr>
            <b/>
            <sz val="9"/>
            <color indexed="81"/>
            <rFont val="Tahoma"/>
            <family val="2"/>
          </rPr>
          <t>Crisis intervention per 15 minutes, mental health services. Face-to-face or telephone services provided by 1 clinician, with a maximum of 6 units per day:
15 min = 1 unit
30 min = 2 units
45 min = 3 units
  1 hr   = 4 units
1 hr 15 min = 5 units
1 hr 30 min = 6 units (maximum)</t>
        </r>
      </text>
    </comment>
    <comment ref="A19" authorId="0">
      <text>
        <r>
          <rPr>
            <b/>
            <sz val="9"/>
            <color indexed="81"/>
            <rFont val="Tahoma"/>
            <family val="2"/>
          </rPr>
          <t>Crisis Intervention</t>
        </r>
      </text>
    </comment>
    <comment ref="C19" authorId="3">
      <text>
        <r>
          <rPr>
            <b/>
            <sz val="9"/>
            <color indexed="81"/>
            <rFont val="Tahoma"/>
            <family val="2"/>
          </rPr>
          <t xml:space="preserve">Crisis intervention mental health services, per diem (1-3 hours). Requires a minimum of one hour of face-to-face contact by two or more clinicians.
</t>
        </r>
      </text>
    </comment>
    <comment ref="A20" authorId="0">
      <text>
        <r>
          <rPr>
            <b/>
            <sz val="9"/>
            <color indexed="81"/>
            <rFont val="Tahoma"/>
            <family val="2"/>
          </rPr>
          <t>Full day partial hospitalization for mental illness</t>
        </r>
      </text>
    </comment>
    <comment ref="C20" authorId="3">
      <text>
        <r>
          <rPr>
            <b/>
            <sz val="9"/>
            <color indexed="81"/>
            <rFont val="Tahoma"/>
            <family val="2"/>
          </rPr>
          <t>Crisis intervention, mental health services, per diem. Requires a minimum 3 or more hours of face-to-face contact by two or more clinicians</t>
        </r>
        <r>
          <rPr>
            <sz val="9"/>
            <color indexed="81"/>
            <rFont val="Tahoma"/>
            <family val="2"/>
          </rPr>
          <t xml:space="preserve">
</t>
        </r>
      </text>
    </comment>
    <comment ref="A21" authorId="0">
      <text>
        <r>
          <rPr>
            <b/>
            <sz val="9"/>
            <color indexed="81"/>
            <rFont val="Tahoma"/>
            <family val="2"/>
          </rPr>
          <t>Incidental to Medical, Significant Procedure or Therapy Visit</t>
        </r>
      </text>
    </comment>
    <comment ref="C21" authorId="3">
      <text>
        <r>
          <rPr>
            <b/>
            <sz val="9"/>
            <color indexed="81"/>
            <rFont val="Tahoma"/>
            <family val="2"/>
          </rPr>
          <t>Comprehensive Medication Services. 15 minute minimum time.
This code encompasses both the injection and the visit.</t>
        </r>
        <r>
          <rPr>
            <sz val="9"/>
            <color indexed="81"/>
            <rFont val="Tahoma"/>
            <family val="2"/>
          </rPr>
          <t xml:space="preserve">
</t>
        </r>
      </text>
    </comment>
    <comment ref="B22" authorId="2">
      <text>
        <r>
          <rPr>
            <b/>
            <sz val="9"/>
            <color indexed="81"/>
            <rFont val="Tahoma"/>
            <family val="2"/>
          </rPr>
          <t xml:space="preserve">Injection Only - Medicaid fee schedule claim, J Code, CPT 96372
Payment for drug cost and $13.23 for Injection.
No modifiers available.
Note: 96372 is not a Mental Health carve-out service.
</t>
        </r>
        <r>
          <rPr>
            <sz val="9"/>
            <color indexed="81"/>
            <rFont val="Tahoma"/>
            <family val="2"/>
          </rPr>
          <t xml:space="preserve">
</t>
        </r>
      </text>
    </comment>
    <comment ref="A23" authorId="0">
      <text>
        <r>
          <rPr>
            <b/>
            <sz val="9"/>
            <color indexed="81"/>
            <rFont val="Tahoma"/>
            <family val="2"/>
          </rPr>
          <t>Psychotropic Medication Management</t>
        </r>
      </text>
    </comment>
    <comment ref="C23" authorId="1">
      <text>
        <r>
          <rPr>
            <b/>
            <sz val="9"/>
            <color indexed="81"/>
            <rFont val="Tahoma"/>
            <charset val="1"/>
          </rPr>
          <t>99201-99205 New Patient, 
99212-99215 Established Patient</t>
        </r>
        <r>
          <rPr>
            <sz val="9"/>
            <color indexed="81"/>
            <rFont val="Tahoma"/>
            <charset val="1"/>
          </rPr>
          <t xml:space="preserve">
</t>
        </r>
      </text>
    </comment>
    <comment ref="A24" authorId="0">
      <text>
        <r>
          <rPr>
            <b/>
            <sz val="9"/>
            <color indexed="81"/>
            <rFont val="Tahoma"/>
            <family val="2"/>
          </rPr>
          <t>Individual Comprehensive Psychotherapy</t>
        </r>
      </text>
    </comment>
    <comment ref="A25" authorId="0">
      <text>
        <r>
          <rPr>
            <b/>
            <sz val="9"/>
            <color indexed="81"/>
            <rFont val="Tahoma"/>
            <family val="2"/>
          </rPr>
          <t>Family Psychotherapy</t>
        </r>
      </text>
    </comment>
    <comment ref="A26" authorId="0">
      <text>
        <r>
          <rPr>
            <b/>
            <sz val="9"/>
            <color indexed="81"/>
            <rFont val="Tahoma"/>
            <family val="2"/>
          </rPr>
          <t>Family Psychotherapy</t>
        </r>
      </text>
    </comment>
    <comment ref="C26" authorId="3">
      <text>
        <r>
          <rPr>
            <b/>
            <sz val="9"/>
            <color indexed="81"/>
            <rFont val="Tahoma"/>
            <family val="2"/>
          </rPr>
          <t>Family psychotherapy (conjoint psychotherapy) with patient present, minimum duration for Medicaid reimbursement is 1 hour.</t>
        </r>
      </text>
    </comment>
    <comment ref="A27" authorId="0">
      <text>
        <r>
          <rPr>
            <b/>
            <sz val="9"/>
            <color indexed="81"/>
            <rFont val="Tahoma"/>
            <family val="2"/>
          </rPr>
          <t>Group Psychotherapy</t>
        </r>
      </text>
    </comment>
    <comment ref="C27" authorId="3">
      <text>
        <r>
          <rPr>
            <b/>
            <sz val="9"/>
            <color indexed="81"/>
            <rFont val="Tahoma"/>
            <family val="2"/>
          </rPr>
          <t>Multiple-family group psychotherapy, minimum duration for Medicaid reimbursement of 1 hour.</t>
        </r>
      </text>
    </comment>
    <comment ref="A28" authorId="0">
      <text>
        <r>
          <rPr>
            <b/>
            <sz val="9"/>
            <color indexed="81"/>
            <rFont val="Tahoma"/>
            <family val="2"/>
          </rPr>
          <t>Group Psychotherapy</t>
        </r>
      </text>
    </comment>
    <comment ref="C28" authorId="3">
      <text>
        <r>
          <rPr>
            <b/>
            <sz val="9"/>
            <color indexed="81"/>
            <rFont val="Tahoma"/>
            <family val="2"/>
          </rPr>
          <t>Group psychotherapy (other than of a multiple-family group), minimum duration for Medicaid reimbursement of 1 hour.</t>
        </r>
      </text>
    </comment>
    <comment ref="C29" authorId="2">
      <text>
        <r>
          <rPr>
            <b/>
            <sz val="9"/>
            <color indexed="81"/>
            <rFont val="Tahoma"/>
            <family val="2"/>
          </rPr>
          <t xml:space="preserve">School based group psychotherapy, less than one hour.
</t>
        </r>
      </text>
    </comment>
    <comment ref="E29" authorId="2">
      <text>
        <r>
          <rPr>
            <b/>
            <sz val="9"/>
            <color indexed="81"/>
            <rFont val="Tahoma"/>
            <family val="2"/>
          </rPr>
          <t>School based U5 modifier; 30% less than 60 minute group session</t>
        </r>
        <r>
          <rPr>
            <sz val="9"/>
            <color indexed="81"/>
            <rFont val="Tahoma"/>
            <family val="2"/>
          </rPr>
          <t xml:space="preserve">.
</t>
        </r>
      </text>
    </comment>
    <comment ref="A30" authorId="0">
      <text>
        <r>
          <rPr>
            <b/>
            <sz val="9"/>
            <color indexed="81"/>
            <rFont val="Tahoma"/>
            <family val="2"/>
          </rPr>
          <t>Developmental and Neuropsychological Testing</t>
        </r>
      </text>
    </comment>
    <comment ref="C30" authorId="3">
      <text>
        <r>
          <rPr>
            <b/>
            <sz val="9"/>
            <color indexed="81"/>
            <rFont val="Tahoma"/>
            <family val="2"/>
          </rPr>
          <t>Developmental Testing on a limited basis.</t>
        </r>
      </text>
    </comment>
    <comment ref="A31" authorId="0">
      <text>
        <r>
          <rPr>
            <b/>
            <sz val="9"/>
            <color indexed="81"/>
            <rFont val="Tahoma"/>
            <family val="2"/>
          </rPr>
          <t>Developmental and Neuropsychological Testing</t>
        </r>
      </text>
    </comment>
    <comment ref="C31" authorId="3">
      <text>
        <r>
          <rPr>
            <b/>
            <sz val="9"/>
            <color indexed="81"/>
            <rFont val="Tahoma"/>
            <family val="2"/>
          </rPr>
          <t>Developmental Testing on a extended basis.</t>
        </r>
      </text>
    </comment>
    <comment ref="A32" authorId="0">
      <text>
        <r>
          <rPr>
            <b/>
            <sz val="9"/>
            <color indexed="81"/>
            <rFont val="Tahoma"/>
            <family val="2"/>
          </rPr>
          <t>Developmental and Neuropsychological Testing</t>
        </r>
      </text>
    </comment>
    <comment ref="C32" authorId="3">
      <text>
        <r>
          <rPr>
            <b/>
            <sz val="9"/>
            <color indexed="81"/>
            <rFont val="Tahoma"/>
            <family val="2"/>
          </rPr>
          <t>Psychological Testing by Psych and Physicians</t>
        </r>
      </text>
    </comment>
    <comment ref="A33" authorId="0">
      <text>
        <r>
          <rPr>
            <b/>
            <sz val="9"/>
            <color indexed="81"/>
            <rFont val="Tahoma"/>
            <family val="2"/>
          </rPr>
          <t>Developmental and Neuropsychological Testing</t>
        </r>
      </text>
    </comment>
    <comment ref="C33" authorId="3">
      <text>
        <r>
          <rPr>
            <b/>
            <sz val="9"/>
            <color indexed="81"/>
            <rFont val="Tahoma"/>
            <family val="2"/>
          </rPr>
          <t>Neurobehavioral status exam</t>
        </r>
      </text>
    </comment>
    <comment ref="A34" authorId="0">
      <text>
        <r>
          <rPr>
            <b/>
            <sz val="9"/>
            <color indexed="81"/>
            <rFont val="Tahoma"/>
            <family val="2"/>
          </rPr>
          <t>Developmental and Neuropsychological Testing</t>
        </r>
      </text>
    </comment>
    <comment ref="C34" authorId="3">
      <text>
        <r>
          <rPr>
            <b/>
            <sz val="9"/>
            <color indexed="81"/>
            <rFont val="Tahoma"/>
            <family val="2"/>
          </rPr>
          <t>Neurobehavioral Testing by Psych/Physicians</t>
        </r>
      </text>
    </comment>
    <comment ref="A35" authorId="0">
      <text>
        <r>
          <rPr>
            <b/>
            <sz val="9"/>
            <color indexed="81"/>
            <rFont val="Tahoma"/>
            <family val="2"/>
          </rPr>
          <t>Incidental to Medical, Significant Procedure or Therapy Visit</t>
        </r>
      </text>
    </comment>
    <comment ref="C35" authorId="3">
      <text>
        <r>
          <rPr>
            <b/>
            <sz val="9"/>
            <color indexed="81"/>
            <rFont val="Tahoma"/>
            <family val="2"/>
          </rPr>
          <t>Environmental intervention for medical management purposes on a psychiatric patient's behalf with agencies or institutions.</t>
        </r>
        <r>
          <rPr>
            <sz val="9"/>
            <color indexed="81"/>
            <rFont val="Tahoma"/>
            <family val="2"/>
          </rPr>
          <t xml:space="preserve">
</t>
        </r>
      </text>
    </comment>
    <comment ref="A36" authorId="2">
      <text>
        <r>
          <rPr>
            <b/>
            <sz val="9"/>
            <color indexed="81"/>
            <rFont val="Tahoma"/>
            <family val="2"/>
          </rPr>
          <t>APG is based on diagnosis (see descriptions for APG codes 820-831 on 'Consult Wt' tab)</t>
        </r>
        <r>
          <rPr>
            <sz val="9"/>
            <color indexed="81"/>
            <rFont val="Tahoma"/>
            <family val="2"/>
          </rPr>
          <t xml:space="preserve">
</t>
        </r>
      </text>
    </comment>
    <comment ref="C36" authorId="2">
      <text>
        <r>
          <rPr>
            <b/>
            <sz val="9"/>
            <color indexed="81"/>
            <rFont val="Tahoma"/>
            <family val="2"/>
          </rPr>
          <t>99382-99387 New Patient, 
99392-99397 Established Patient</t>
        </r>
        <r>
          <rPr>
            <sz val="9"/>
            <color indexed="81"/>
            <rFont val="Tahoma"/>
            <family val="2"/>
          </rPr>
          <t xml:space="preserve">
</t>
        </r>
      </text>
    </comment>
    <comment ref="A37" authorId="0">
      <text>
        <r>
          <rPr>
            <b/>
            <sz val="9"/>
            <color indexed="81"/>
            <rFont val="Tahoma"/>
            <family val="2"/>
          </rPr>
          <t>Incidental to Medical, Significant Procedure or Therapy Visit</t>
        </r>
      </text>
    </comment>
    <comment ref="C37" authorId="1">
      <text>
        <r>
          <rPr>
            <b/>
            <sz val="9"/>
            <color indexed="81"/>
            <rFont val="Tahoma"/>
            <charset val="1"/>
          </rPr>
          <t>99201-99205 New Patient, 
99212-99215 Established Patient</t>
        </r>
        <r>
          <rPr>
            <sz val="9"/>
            <color indexed="81"/>
            <rFont val="Tahoma"/>
            <charset val="1"/>
          </rPr>
          <t xml:space="preserve">
</t>
        </r>
      </text>
    </comment>
    <comment ref="A38" authorId="0">
      <text>
        <r>
          <rPr>
            <b/>
            <sz val="9"/>
            <color indexed="81"/>
            <rFont val="Tahoma"/>
            <family val="2"/>
          </rPr>
          <t>Incidental to Medical, Significant Procedure or Therapy Visit</t>
        </r>
      </text>
    </comment>
    <comment ref="A39" authorId="0">
      <text>
        <r>
          <rPr>
            <b/>
            <sz val="9"/>
            <color indexed="81"/>
            <rFont val="Tahoma"/>
            <family val="2"/>
          </rPr>
          <t>Incidental to Medical, Significant Procedure or Therapy Visit</t>
        </r>
      </text>
    </comment>
    <comment ref="A40" authorId="0">
      <text>
        <r>
          <rPr>
            <b/>
            <sz val="9"/>
            <color indexed="81"/>
            <rFont val="Tahoma"/>
            <family val="2"/>
          </rPr>
          <t>Incidental to Medical, Significant Procedure or Therapy Visit</t>
        </r>
      </text>
    </comment>
    <comment ref="A41" authorId="0">
      <text>
        <r>
          <rPr>
            <b/>
            <sz val="9"/>
            <color indexed="81"/>
            <rFont val="Tahoma"/>
            <family val="2"/>
          </rPr>
          <t>Incidental to Medical, Significant Procedure or Therapy Visit</t>
        </r>
      </text>
    </comment>
    <comment ref="A42" authorId="0">
      <text>
        <r>
          <rPr>
            <b/>
            <sz val="9"/>
            <color indexed="81"/>
            <rFont val="Tahoma"/>
            <family val="2"/>
          </rPr>
          <t>Incidental to Medical, Significant Procedure or Therapy Visit</t>
        </r>
      </text>
    </comment>
  </commentList>
</comments>
</file>

<file path=xl/sharedStrings.xml><?xml version="1.0" encoding="utf-8"?>
<sst xmlns="http://schemas.openxmlformats.org/spreadsheetml/2006/main" count="109" uniqueCount="92">
  <si>
    <t>Base Rates Including Quality Improvement Add-On</t>
  </si>
  <si>
    <t>Base Rates Without Quality Improvement Add-On</t>
  </si>
  <si>
    <t>Hosp Article 28 Rates</t>
  </si>
  <si>
    <t xml:space="preserve"> </t>
  </si>
  <si>
    <t>Upstate Article 31 &amp; DTCs</t>
  </si>
  <si>
    <t>Downstate Article 31 &amp; DTCs</t>
  </si>
  <si>
    <t>County Article 31</t>
  </si>
  <si>
    <t>Upstate Hospital</t>
  </si>
  <si>
    <t>Downstate Hospital</t>
  </si>
  <si>
    <t>APG</t>
  </si>
  <si>
    <t>CPT Procedure - OMH Regulatory Name</t>
  </si>
  <si>
    <t>Full Rate Per Procedure</t>
  </si>
  <si>
    <t>Initial Assessment Diagnostic &amp; Treatment Plan</t>
  </si>
  <si>
    <t>Psychiatric Assessment - 30 mins</t>
  </si>
  <si>
    <t>Psychiatric Assessment - 45-50  mins</t>
  </si>
  <si>
    <t>820-831</t>
  </si>
  <si>
    <t>Code Range</t>
  </si>
  <si>
    <t>Crisis Intervention - 15 min</t>
  </si>
  <si>
    <t>H2011</t>
  </si>
  <si>
    <t>Crisis Intervention - per hour</t>
  </si>
  <si>
    <t>S9484</t>
  </si>
  <si>
    <t>Crisis Intervention - per diem</t>
  </si>
  <si>
    <t>S9485</t>
  </si>
  <si>
    <t>Injectable Med Admin with Monit &amp; Edu</t>
  </si>
  <si>
    <t>H2010</t>
  </si>
  <si>
    <t>Psychotropic Medication Treatment</t>
  </si>
  <si>
    <t>Psychotherapy - Indiv 30 mins</t>
  </si>
  <si>
    <t>Psychotherapy - Indiv 45 mins</t>
  </si>
  <si>
    <t>Psychotherapy - Family 30 mins</t>
  </si>
  <si>
    <t>Psychotherapy - Family&amp;Client 1 hr</t>
  </si>
  <si>
    <t>Psychotherapy - Family Group 1hr</t>
  </si>
  <si>
    <t>Psychotherapy - Group 1 hr</t>
  </si>
  <si>
    <t>School Based - Group &lt;1 hr</t>
  </si>
  <si>
    <t>Developmental Testing - limited</t>
  </si>
  <si>
    <t>Developmental Testing - extended</t>
  </si>
  <si>
    <t>Psychological Testing - Various</t>
  </si>
  <si>
    <t>Psychological Testing - Neurobehavioral</t>
  </si>
  <si>
    <t>Health Physicals - New/Estab Patient</t>
  </si>
  <si>
    <t>Health Monitoring - 15 mins</t>
  </si>
  <si>
    <t>Health Monitoring - 30 mins</t>
  </si>
  <si>
    <t>Health Monitoring - 45 mins</t>
  </si>
  <si>
    <t>Health Monitoring - 60 mins</t>
  </si>
  <si>
    <t>Health Monitoring Group - 30 mins</t>
  </si>
  <si>
    <t>Health Monitoring Group - 60 mins</t>
  </si>
  <si>
    <t>Smoking Cessation Treatment - 3-10 mins; requires Dx code 305.1</t>
  </si>
  <si>
    <t>Smoking Cessation Treatment - &gt;10 mins; requires Dx code 305.1</t>
  </si>
  <si>
    <t>99407-HQ</t>
  </si>
  <si>
    <t>APROX $8.50 PER CLIENT</t>
  </si>
  <si>
    <t>H0049</t>
  </si>
  <si>
    <t>H0050</t>
  </si>
  <si>
    <t>APGS for Psych Assessments, Consultations &amp; Health Physicals are dependent on diagnostic categories as they appear below:</t>
  </si>
  <si>
    <t>Schizophrenia</t>
  </si>
  <si>
    <t>Major Depressive Disorders &amp; Other Psychoses</t>
  </si>
  <si>
    <t>Disorders of Personality &amp; Impulse Control</t>
  </si>
  <si>
    <t>Bipolar Disorders</t>
  </si>
  <si>
    <t>Depression Except Major Depressive Disorder</t>
  </si>
  <si>
    <t>Adjustment Disorders &amp; Neuroses</t>
  </si>
  <si>
    <t>Acute Anxiety &amp; Delirium States</t>
  </si>
  <si>
    <t>Organic Mental Health Disturbances</t>
  </si>
  <si>
    <t>Childhood Behavioral Disorders</t>
  </si>
  <si>
    <t>Eating Disorders</t>
  </si>
  <si>
    <t>Other Mental Health Disorders</t>
  </si>
  <si>
    <t>Modifier Terms</t>
  </si>
  <si>
    <t>Values</t>
  </si>
  <si>
    <t>Alcohol and/or Drug Screening</t>
  </si>
  <si>
    <t>Alcohol and/or Drug, brief intervention, per 15 mins</t>
  </si>
  <si>
    <t>Smoking Cessation Treatment (Group) - &gt;10 mins; requires Dx code 305.1 (req HQ modifier)</t>
  </si>
  <si>
    <t>Initial Assessment Diagnostic &amp; Treatment Plan with Medical Services</t>
  </si>
  <si>
    <t>Psychiatric Assessment - 30 mins - ADD ON</t>
  </si>
  <si>
    <t>Psychiatric Assessment - 45-50  mins - ADD ON</t>
  </si>
  <si>
    <t>Psychiatric Consultation</t>
  </si>
  <si>
    <t>Injection Only</t>
  </si>
  <si>
    <t>2013 CPT  Codes</t>
  </si>
  <si>
    <t>2013 Service Weights</t>
  </si>
  <si>
    <t>After Hours Modifier (99051)</t>
  </si>
  <si>
    <t>Offsite Rate Code</t>
  </si>
  <si>
    <t>-30%</t>
  </si>
  <si>
    <t>This Schedule arrays current APG peer group base rates, clinic services, procedure codes, service weights and the values of each procedure relative to the base rates.
Modifier and discount values are also summarized at the bottom of the schedule.</t>
  </si>
  <si>
    <t>Language other than English (U4)</t>
  </si>
  <si>
    <t>MD/NPP Modifier - individual session</t>
  </si>
  <si>
    <t>MD/NPP Modifier - Group Session</t>
  </si>
  <si>
    <t>20 minute psychotherapy session (90832 + U5 modifier)</t>
  </si>
  <si>
    <t>Terms</t>
  </si>
  <si>
    <t>of service weight</t>
  </si>
  <si>
    <t>of peer group base rate</t>
  </si>
  <si>
    <t>reduction of service weight</t>
  </si>
  <si>
    <t>Multiple same-day services discount</t>
  </si>
  <si>
    <t>-10%</t>
  </si>
  <si>
    <t>all lower weight services</t>
  </si>
  <si>
    <t xml:space="preserve">OMH Clinic - CPT Procedure Weight &amp; Rate Schedule </t>
  </si>
  <si>
    <t>Updated June 03, 2015</t>
  </si>
  <si>
    <t>Complex Care Management - 5 mins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</si>
</sst>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0.0000"/>
    <numFmt numFmtId="165" formatCode="_(* #,##0_);_(* \(#,##0\);_(* &quot;-&quot;??_);_(@_)"/>
  </numFmts>
  <fonts count="21" x14ac:knownFonts="1">
    <font>
      <sz val="11"/>
      <color theme="1"/>
      <name val="Calibri"/>
      <family val="2"/>
      <scheme val="minor"/>
    </font>
    <font>
      <sz val="10"/>
      <color theme="1"/>
      <name val="Arial"/>
      <family val="2"/>
    </font>
    <font>
      <sz val="10"/>
      <color indexed="8"/>
      <name val="Arial"/>
      <family val="2"/>
    </font>
    <font>
      <sz val="9"/>
      <color indexed="81"/>
      <name val="Tahoma"/>
      <family val="2"/>
    </font>
    <font>
      <b/>
      <sz val="9"/>
      <color indexed="81"/>
      <name val="Tahoma"/>
      <family val="2"/>
    </font>
    <font>
      <sz val="11"/>
      <color theme="1"/>
      <name val="Arial"/>
      <family val="2"/>
    </font>
    <font>
      <sz val="11"/>
      <name val="Arial"/>
      <family val="2"/>
    </font>
    <font>
      <sz val="11"/>
      <color indexed="18"/>
      <name val="Arial"/>
      <family val="2"/>
    </font>
    <font>
      <sz val="11"/>
      <color rgb="FFFF0000"/>
      <name val="Arial"/>
      <family val="2"/>
    </font>
    <font>
      <sz val="11"/>
      <color indexed="8"/>
      <name val="Calibri"/>
      <family val="2"/>
    </font>
    <font>
      <sz val="9"/>
      <color indexed="81"/>
      <name val="Tahoma"/>
      <charset val="1"/>
    </font>
    <font>
      <b/>
      <sz val="9"/>
      <color indexed="81"/>
      <name val="Tahoma"/>
      <charset val="1"/>
    </font>
    <font>
      <b/>
      <sz val="11"/>
      <color indexed="8"/>
      <name val="Arial"/>
      <family val="2"/>
    </font>
    <font>
      <b/>
      <sz val="10"/>
      <color indexed="10"/>
      <name val="Arial"/>
      <family val="2"/>
    </font>
    <font>
      <b/>
      <sz val="11"/>
      <name val="Arial"/>
      <family val="2"/>
    </font>
    <font>
      <b/>
      <sz val="11"/>
      <color theme="1"/>
      <name val="Arial"/>
      <family val="2"/>
    </font>
    <font>
      <sz val="11"/>
      <color indexed="8"/>
      <name val="Arial"/>
      <family val="2"/>
    </font>
    <font>
      <i/>
      <sz val="11"/>
      <color indexed="8"/>
      <name val="Arial"/>
      <family val="2"/>
    </font>
    <font>
      <sz val="11"/>
      <color indexed="10"/>
      <name val="Arial"/>
      <family val="2"/>
    </font>
    <font>
      <sz val="10"/>
      <name val="Arial"/>
      <family val="2"/>
    </font>
    <font>
      <b/>
      <sz val="11"/>
      <color theme="0"/>
      <name val="Arial"/>
      <family val="2"/>
    </font>
  </fonts>
  <fills count="3">
    <fill>
      <patternFill patternType="none"/>
    </fill>
    <fill>
      <patternFill patternType="gray125"/>
    </fill>
    <fill>
      <patternFill patternType="solid">
        <fgColor rgb="FF765884"/>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auto="1"/>
      </right>
      <top/>
      <bottom/>
      <diagonal/>
    </border>
    <border>
      <left style="thin">
        <color indexed="64"/>
      </left>
      <right style="thin">
        <color indexed="64"/>
      </right>
      <top/>
      <bottom/>
      <diagonal/>
    </border>
  </borders>
  <cellStyleXfs count="8">
    <xf numFmtId="0" fontId="0" fillId="0" borderId="0"/>
    <xf numFmtId="0" fontId="1" fillId="0" borderId="0"/>
    <xf numFmtId="43" fontId="2" fillId="0" borderId="0" applyFont="0" applyFill="0" applyBorder="0" applyAlignment="0" applyProtection="0"/>
    <xf numFmtId="44" fontId="2"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cellStyleXfs>
  <cellXfs count="96">
    <xf numFmtId="0" fontId="0" fillId="0" borderId="0" xfId="0"/>
    <xf numFmtId="0" fontId="5" fillId="0" borderId="0" xfId="1" applyFont="1" applyFill="1"/>
    <xf numFmtId="0" fontId="7" fillId="0" borderId="0" xfId="1" applyFont="1" applyFill="1"/>
    <xf numFmtId="0" fontId="5" fillId="0" borderId="0" xfId="1" applyFont="1" applyFill="1" applyBorder="1" applyAlignment="1">
      <alignment horizontal="center"/>
    </xf>
    <xf numFmtId="0" fontId="5" fillId="0" borderId="0" xfId="0" applyFont="1" applyFill="1"/>
    <xf numFmtId="0" fontId="5" fillId="0" borderId="0" xfId="0" applyFont="1" applyFill="1" applyBorder="1" applyAlignment="1">
      <alignment horizontal="center"/>
    </xf>
    <xf numFmtId="164" fontId="12" fillId="0" borderId="12" xfId="1" applyNumberFormat="1" applyFont="1" applyFill="1" applyBorder="1" applyAlignment="1">
      <alignment horizontal="center"/>
    </xf>
    <xf numFmtId="0" fontId="12" fillId="0" borderId="12" xfId="1" applyFont="1" applyFill="1" applyBorder="1" applyAlignment="1">
      <alignment horizontal="center" vertical="top" wrapText="1"/>
    </xf>
    <xf numFmtId="0" fontId="12" fillId="0" borderId="6" xfId="1" applyFont="1" applyFill="1" applyBorder="1" applyAlignment="1">
      <alignment horizontal="center" vertical="top" wrapText="1"/>
    </xf>
    <xf numFmtId="44" fontId="12" fillId="0" borderId="0" xfId="3" applyFont="1" applyFill="1"/>
    <xf numFmtId="44" fontId="12" fillId="0" borderId="0" xfId="3" applyFont="1" applyFill="1" applyBorder="1" applyAlignment="1">
      <alignment horizontal="center" wrapText="1"/>
    </xf>
    <xf numFmtId="44" fontId="6" fillId="0" borderId="0" xfId="3" applyFont="1" applyFill="1" applyBorder="1" applyAlignment="1">
      <alignment horizontal="left" indent="2"/>
    </xf>
    <xf numFmtId="44" fontId="15" fillId="0" borderId="12" xfId="1" applyNumberFormat="1" applyFont="1" applyFill="1" applyBorder="1" applyAlignment="1">
      <alignment horizontal="left" indent="2"/>
    </xf>
    <xf numFmtId="0" fontId="16" fillId="0" borderId="0" xfId="1" applyFont="1" applyFill="1" applyBorder="1" applyAlignment="1">
      <alignment horizontal="center"/>
    </xf>
    <xf numFmtId="165" fontId="17" fillId="0" borderId="5" xfId="2" applyNumberFormat="1" applyFont="1" applyFill="1" applyBorder="1" applyAlignment="1">
      <alignment horizontal="left" wrapText="1"/>
    </xf>
    <xf numFmtId="164" fontId="6" fillId="0" borderId="0" xfId="1" applyNumberFormat="1" applyFont="1" applyFill="1" applyBorder="1" applyAlignment="1">
      <alignment horizontal="center"/>
    </xf>
    <xf numFmtId="44" fontId="16" fillId="0" borderId="0" xfId="3" applyFont="1" applyFill="1" applyBorder="1"/>
    <xf numFmtId="0" fontId="16" fillId="0" borderId="0" xfId="1" applyFont="1" applyFill="1" applyBorder="1"/>
    <xf numFmtId="0" fontId="6" fillId="0" borderId="3" xfId="0" applyFont="1" applyFill="1" applyBorder="1" applyAlignment="1">
      <alignment horizontal="center"/>
    </xf>
    <xf numFmtId="164" fontId="6" fillId="0" borderId="3" xfId="0" applyNumberFormat="1" applyFont="1" applyFill="1" applyBorder="1" applyAlignment="1">
      <alignment horizontal="center"/>
    </xf>
    <xf numFmtId="44" fontId="16" fillId="0" borderId="7" xfId="3" applyFont="1" applyFill="1" applyBorder="1" applyAlignment="1">
      <alignment horizontal="left" indent="2"/>
    </xf>
    <xf numFmtId="44" fontId="16" fillId="0" borderId="6" xfId="3" applyFont="1" applyFill="1" applyBorder="1" applyAlignment="1">
      <alignment horizontal="left" indent="2"/>
    </xf>
    <xf numFmtId="44" fontId="16" fillId="0" borderId="0" xfId="3" applyFont="1" applyFill="1" applyBorder="1" applyAlignment="1">
      <alignment horizontal="left" indent="2"/>
    </xf>
    <xf numFmtId="44" fontId="16" fillId="0" borderId="6" xfId="1" applyNumberFormat="1" applyFont="1" applyFill="1" applyBorder="1" applyAlignment="1">
      <alignment horizontal="left" indent="2"/>
    </xf>
    <xf numFmtId="164" fontId="6" fillId="0" borderId="3" xfId="0" applyNumberFormat="1" applyFont="1" applyFill="1" applyBorder="1" applyAlignment="1">
      <alignment horizontal="center" vertical="center"/>
    </xf>
    <xf numFmtId="0" fontId="6" fillId="0" borderId="3" xfId="0" quotePrefix="1" applyFont="1" applyFill="1" applyBorder="1" applyAlignment="1">
      <alignment horizontal="center"/>
    </xf>
    <xf numFmtId="0" fontId="8" fillId="0" borderId="3" xfId="0" applyFont="1" applyFill="1" applyBorder="1" applyAlignment="1">
      <alignment horizontal="center"/>
    </xf>
    <xf numFmtId="44" fontId="6" fillId="0" borderId="3" xfId="5" applyFont="1" applyFill="1" applyBorder="1" applyAlignment="1">
      <alignment horizontal="center"/>
    </xf>
    <xf numFmtId="0" fontId="16" fillId="0" borderId="0" xfId="1" applyFont="1" applyFill="1"/>
    <xf numFmtId="0" fontId="6" fillId="0" borderId="3" xfId="0" applyFont="1" applyFill="1" applyBorder="1" applyAlignment="1">
      <alignment horizontal="center" vertical="center"/>
    </xf>
    <xf numFmtId="0" fontId="6" fillId="0" borderId="3" xfId="0" applyFont="1" applyFill="1" applyBorder="1" applyAlignment="1">
      <alignment vertical="center" wrapText="1"/>
    </xf>
    <xf numFmtId="164" fontId="19" fillId="0" borderId="3" xfId="0" applyNumberFormat="1" applyFont="1" applyFill="1" applyBorder="1" applyAlignment="1">
      <alignment horizontal="center" vertical="center" wrapText="1"/>
    </xf>
    <xf numFmtId="0" fontId="16" fillId="0" borderId="3" xfId="1" applyFont="1" applyFill="1" applyBorder="1" applyAlignment="1">
      <alignment horizontal="center"/>
    </xf>
    <xf numFmtId="0" fontId="16" fillId="0" borderId="3" xfId="1" applyFont="1" applyFill="1" applyBorder="1" applyAlignment="1">
      <alignment horizontal="left"/>
    </xf>
    <xf numFmtId="164" fontId="6" fillId="0" borderId="3" xfId="1" applyNumberFormat="1" applyFont="1" applyFill="1" applyBorder="1" applyAlignment="1">
      <alignment horizontal="center"/>
    </xf>
    <xf numFmtId="0" fontId="6" fillId="0" borderId="4" xfId="0" applyFont="1" applyFill="1" applyBorder="1" applyAlignment="1">
      <alignment horizontal="left" wrapText="1"/>
    </xf>
    <xf numFmtId="0" fontId="6" fillId="0" borderId="3" xfId="0" applyFont="1" applyFill="1" applyBorder="1" applyAlignment="1">
      <alignment horizontal="left" wrapText="1"/>
    </xf>
    <xf numFmtId="0" fontId="6" fillId="0" borderId="4" xfId="0" applyFont="1" applyFill="1" applyBorder="1" applyAlignment="1">
      <alignment horizontal="left"/>
    </xf>
    <xf numFmtId="0" fontId="6" fillId="0" borderId="8" xfId="0" applyFont="1" applyFill="1" applyBorder="1" applyAlignment="1">
      <alignment horizontal="left"/>
    </xf>
    <xf numFmtId="0" fontId="6" fillId="0" borderId="3" xfId="0" applyFont="1" applyFill="1" applyBorder="1" applyAlignment="1">
      <alignment horizontal="left"/>
    </xf>
    <xf numFmtId="0" fontId="6" fillId="0" borderId="7" xfId="0" applyFont="1" applyFill="1" applyBorder="1" applyAlignment="1">
      <alignment horizontal="left"/>
    </xf>
    <xf numFmtId="0" fontId="6" fillId="0" borderId="11" xfId="1" applyFont="1" applyFill="1" applyBorder="1" applyAlignment="1">
      <alignment horizontal="center" wrapText="1"/>
    </xf>
    <xf numFmtId="14" fontId="13" fillId="0" borderId="12" xfId="1" quotePrefix="1" applyNumberFormat="1" applyFont="1" applyFill="1" applyBorder="1" applyAlignment="1">
      <alignment horizontal="center"/>
    </xf>
    <xf numFmtId="0" fontId="20" fillId="2" borderId="4" xfId="1" applyFont="1" applyFill="1" applyBorder="1" applyAlignment="1">
      <alignment horizontal="center" vertical="top" wrapText="1"/>
    </xf>
    <xf numFmtId="0" fontId="20" fillId="2" borderId="3" xfId="1" applyFont="1" applyFill="1" applyBorder="1" applyAlignment="1">
      <alignment horizontal="center" vertical="top" wrapText="1"/>
    </xf>
    <xf numFmtId="44" fontId="20" fillId="2" borderId="4" xfId="3" applyNumberFormat="1" applyFont="1" applyFill="1" applyBorder="1" applyAlignment="1">
      <alignment horizontal="left" indent="2"/>
    </xf>
    <xf numFmtId="44" fontId="20" fillId="2" borderId="3" xfId="3" applyNumberFormat="1" applyFont="1" applyFill="1" applyBorder="1" applyAlignment="1">
      <alignment horizontal="left" indent="2"/>
    </xf>
    <xf numFmtId="0" fontId="20" fillId="2" borderId="4" xfId="1" applyFont="1" applyFill="1" applyBorder="1" applyAlignment="1">
      <alignment horizontal="center" wrapText="1"/>
    </xf>
    <xf numFmtId="164" fontId="6" fillId="0" borderId="11" xfId="1" applyNumberFormat="1" applyFont="1" applyFill="1" applyBorder="1" applyAlignment="1">
      <alignment horizontal="center"/>
    </xf>
    <xf numFmtId="164" fontId="6" fillId="0" borderId="12" xfId="0" applyNumberFormat="1" applyFont="1" applyFill="1" applyBorder="1" applyAlignment="1">
      <alignment horizontal="center" vertical="center"/>
    </xf>
    <xf numFmtId="164" fontId="14" fillId="0" borderId="12" xfId="1" applyNumberFormat="1" applyFont="1" applyFill="1" applyBorder="1" applyAlignment="1">
      <alignment horizontal="center" wrapText="1"/>
    </xf>
    <xf numFmtId="164" fontId="6" fillId="0" borderId="12" xfId="0" applyNumberFormat="1" applyFont="1" applyFill="1" applyBorder="1" applyAlignment="1">
      <alignment horizontal="center"/>
    </xf>
    <xf numFmtId="164" fontId="20" fillId="2" borderId="1" xfId="1" applyNumberFormat="1" applyFont="1" applyFill="1" applyBorder="1" applyAlignment="1">
      <alignment horizontal="left"/>
    </xf>
    <xf numFmtId="0" fontId="0" fillId="0" borderId="2" xfId="0" applyBorder="1" applyAlignment="1">
      <alignment horizontal="left"/>
    </xf>
    <xf numFmtId="0" fontId="0" fillId="0" borderId="4" xfId="0" applyBorder="1" applyAlignment="1">
      <alignment horizontal="left"/>
    </xf>
    <xf numFmtId="0" fontId="5" fillId="0" borderId="2" xfId="1" applyFont="1" applyFill="1" applyBorder="1" applyAlignment="1"/>
    <xf numFmtId="0" fontId="5" fillId="0" borderId="4" xfId="1" applyFont="1" applyFill="1" applyBorder="1" applyAlignment="1"/>
    <xf numFmtId="0" fontId="16" fillId="0" borderId="9" xfId="1" quotePrefix="1" applyFont="1" applyFill="1" applyBorder="1" applyAlignment="1">
      <alignment horizontal="center"/>
    </xf>
    <xf numFmtId="0" fontId="0" fillId="0" borderId="7" xfId="0" applyBorder="1" applyAlignment="1">
      <alignment horizontal="center"/>
    </xf>
    <xf numFmtId="0" fontId="5" fillId="0" borderId="1" xfId="0" applyFont="1" applyFill="1" applyBorder="1" applyAlignment="1"/>
    <xf numFmtId="0" fontId="0" fillId="0" borderId="2" xfId="0" applyBorder="1" applyAlignment="1"/>
    <xf numFmtId="0" fontId="0" fillId="0" borderId="4" xfId="0" applyBorder="1" applyAlignment="1"/>
    <xf numFmtId="0" fontId="16" fillId="0" borderId="1" xfId="1" quotePrefix="1" applyFont="1" applyFill="1" applyBorder="1" applyAlignment="1">
      <alignment horizontal="center"/>
    </xf>
    <xf numFmtId="0" fontId="0" fillId="0" borderId="4" xfId="0" applyBorder="1" applyAlignment="1">
      <alignment horizontal="center"/>
    </xf>
    <xf numFmtId="9" fontId="16" fillId="0" borderId="1" xfId="1" quotePrefix="1" applyNumberFormat="1" applyFont="1" applyFill="1" applyBorder="1" applyAlignment="1">
      <alignment horizontal="center"/>
    </xf>
    <xf numFmtId="0" fontId="16" fillId="0" borderId="0" xfId="1" quotePrefix="1" applyFont="1" applyFill="1" applyBorder="1" applyAlignment="1">
      <alignment horizontal="center"/>
    </xf>
    <xf numFmtId="0" fontId="0" fillId="0" borderId="0" xfId="0" applyBorder="1" applyAlignment="1">
      <alignment horizontal="center"/>
    </xf>
    <xf numFmtId="0" fontId="20" fillId="2" borderId="2" xfId="1" applyFont="1" applyFill="1" applyBorder="1" applyAlignment="1">
      <alignment horizontal="center" wrapText="1"/>
    </xf>
    <xf numFmtId="0" fontId="0" fillId="0" borderId="4" xfId="0" applyBorder="1" applyAlignment="1">
      <alignment horizontal="center" wrapText="1"/>
    </xf>
    <xf numFmtId="0" fontId="20" fillId="2" borderId="1" xfId="1" applyFont="1" applyFill="1" applyBorder="1" applyAlignment="1">
      <alignment horizontal="center" wrapText="1"/>
    </xf>
    <xf numFmtId="0" fontId="0" fillId="0" borderId="2" xfId="0" applyBorder="1" applyAlignment="1">
      <alignment horizontal="center" wrapText="1"/>
    </xf>
    <xf numFmtId="164" fontId="20" fillId="2" borderId="10" xfId="1" applyNumberFormat="1" applyFont="1" applyFill="1" applyBorder="1" applyAlignment="1">
      <alignment horizontal="left"/>
    </xf>
    <xf numFmtId="0" fontId="0" fillId="0" borderId="0" xfId="0" applyBorder="1" applyAlignment="1">
      <alignment horizontal="left"/>
    </xf>
    <xf numFmtId="0" fontId="0" fillId="0" borderId="0" xfId="0" applyAlignment="1"/>
    <xf numFmtId="0" fontId="0" fillId="0" borderId="11" xfId="0" applyBorder="1" applyAlignment="1"/>
    <xf numFmtId="0" fontId="6" fillId="0" borderId="1"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quotePrefix="1" applyFont="1" applyFill="1" applyBorder="1" applyAlignment="1">
      <alignment horizontal="center"/>
    </xf>
    <xf numFmtId="0" fontId="6" fillId="0" borderId="4" xfId="0" quotePrefix="1" applyFont="1" applyFill="1" applyBorder="1" applyAlignment="1">
      <alignment horizontal="center"/>
    </xf>
    <xf numFmtId="0" fontId="6" fillId="0" borderId="1" xfId="0" applyFont="1" applyFill="1" applyBorder="1" applyAlignment="1">
      <alignment horizontal="center"/>
    </xf>
    <xf numFmtId="0" fontId="6" fillId="0" borderId="4" xfId="0" applyFont="1" applyFill="1" applyBorder="1" applyAlignment="1">
      <alignment horizontal="center"/>
    </xf>
    <xf numFmtId="164" fontId="20" fillId="2" borderId="1" xfId="1" applyNumberFormat="1" applyFont="1" applyFill="1" applyBorder="1" applyAlignment="1">
      <alignment horizontal="center"/>
    </xf>
    <xf numFmtId="164" fontId="20" fillId="2" borderId="2" xfId="1" applyNumberFormat="1" applyFont="1" applyFill="1" applyBorder="1" applyAlignment="1">
      <alignment horizontal="center"/>
    </xf>
    <xf numFmtId="164" fontId="20" fillId="2" borderId="4" xfId="1" applyNumberFormat="1" applyFont="1" applyFill="1" applyBorder="1" applyAlignment="1">
      <alignment horizontal="center"/>
    </xf>
    <xf numFmtId="164" fontId="20" fillId="2" borderId="3" xfId="1" applyNumberFormat="1" applyFont="1" applyFill="1" applyBorder="1" applyAlignment="1">
      <alignment horizontal="center"/>
    </xf>
    <xf numFmtId="0" fontId="20" fillId="2" borderId="1" xfId="1" applyFont="1" applyFill="1" applyBorder="1" applyAlignment="1">
      <alignment horizontal="left" vertical="top"/>
    </xf>
    <xf numFmtId="0" fontId="0" fillId="0" borderId="2" xfId="0" applyBorder="1" applyAlignment="1">
      <alignment vertical="top"/>
    </xf>
    <xf numFmtId="0" fontId="0" fillId="0" borderId="4" xfId="0" applyBorder="1" applyAlignment="1">
      <alignment vertical="top"/>
    </xf>
    <xf numFmtId="0" fontId="20" fillId="2" borderId="1" xfId="1" applyFont="1" applyFill="1" applyBorder="1" applyAlignment="1">
      <alignment horizontal="center" vertical="top"/>
    </xf>
    <xf numFmtId="0" fontId="0" fillId="0" borderId="4" xfId="0" applyBorder="1" applyAlignment="1">
      <alignment horizontal="center" vertical="top"/>
    </xf>
    <xf numFmtId="0" fontId="20" fillId="2" borderId="1" xfId="1" applyFont="1" applyFill="1" applyBorder="1" applyAlignment="1">
      <alignment horizontal="left" vertical="top" wrapText="1"/>
    </xf>
    <xf numFmtId="0" fontId="0" fillId="0" borderId="2" xfId="0" applyBorder="1" applyAlignment="1">
      <alignment horizontal="left" vertical="top"/>
    </xf>
    <xf numFmtId="0" fontId="0" fillId="0" borderId="4" xfId="0" applyBorder="1" applyAlignment="1">
      <alignment horizontal="left" vertical="top"/>
    </xf>
    <xf numFmtId="0" fontId="20" fillId="2" borderId="2" xfId="1" applyFont="1" applyFill="1" applyBorder="1" applyAlignment="1">
      <alignment horizontal="left" vertical="top"/>
    </xf>
    <xf numFmtId="0" fontId="18" fillId="0" borderId="0" xfId="1" applyFont="1" applyFill="1" applyBorder="1" applyAlignment="1"/>
    <xf numFmtId="0" fontId="18" fillId="0" borderId="2" xfId="1" applyFont="1" applyFill="1" applyBorder="1" applyAlignment="1"/>
  </cellXfs>
  <cellStyles count="8">
    <cellStyle name="Comma 2" xfId="4"/>
    <cellStyle name="Comma 3" xfId="2"/>
    <cellStyle name="Currency 2" xfId="6"/>
    <cellStyle name="Currency 3" xfId="3"/>
    <cellStyle name="Currency 4" xfId="5"/>
    <cellStyle name="Normal" xfId="0" builtinId="0"/>
    <cellStyle name="Normal 3" xfId="1"/>
    <cellStyle name="Percent 2" xfId="7"/>
  </cellStyles>
  <dxfs count="10">
    <dxf>
      <fill>
        <patternFill>
          <bgColor indexed="44"/>
        </patternFill>
      </fill>
    </dxf>
    <dxf>
      <fill>
        <patternFill>
          <bgColor indexed="45"/>
        </patternFill>
      </fill>
    </dxf>
    <dxf>
      <fill>
        <patternFill>
          <bgColor indexed="44"/>
        </patternFill>
      </fill>
    </dxf>
    <dxf>
      <fill>
        <patternFill>
          <bgColor indexed="45"/>
        </patternFill>
      </fill>
    </dxf>
    <dxf>
      <fill>
        <patternFill>
          <bgColor indexed="44"/>
        </patternFill>
      </fill>
    </dxf>
    <dxf>
      <fill>
        <patternFill>
          <bgColor indexed="45"/>
        </patternFill>
      </fill>
    </dxf>
    <dxf>
      <fill>
        <patternFill>
          <bgColor indexed="44"/>
        </patternFill>
      </fill>
    </dxf>
    <dxf>
      <fill>
        <patternFill>
          <bgColor indexed="45"/>
        </patternFill>
      </fill>
    </dxf>
    <dxf>
      <fill>
        <patternFill>
          <bgColor indexed="44"/>
        </patternFill>
      </fill>
    </dxf>
    <dxf>
      <fill>
        <patternFill>
          <bgColor indexed="45"/>
        </patternFill>
      </fill>
    </dxf>
  </dxfs>
  <tableStyles count="0" defaultTableStyle="TableStyleMedium2" defaultPivotStyle="PivotStyleLight16"/>
  <colors>
    <mruColors>
      <color rgb="FF7658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123825</xdr:rowOff>
    </xdr:from>
    <xdr:to>
      <xdr:col>1</xdr:col>
      <xdr:colOff>2434849</xdr:colOff>
      <xdr:row>4</xdr:row>
      <xdr:rowOff>125412</xdr:rowOff>
    </xdr:to>
    <xdr:pic>
      <xdr:nvPicPr>
        <xdr:cNvPr id="10" name="Picture 9"/>
        <xdr:cNvPicPr>
          <a:picLocks noChangeAspect="1"/>
        </xdr:cNvPicPr>
      </xdr:nvPicPr>
      <xdr:blipFill>
        <a:blip xmlns:r="http://schemas.openxmlformats.org/officeDocument/2006/relationships" r:embed="rId1"/>
        <a:stretch>
          <a:fillRect/>
        </a:stretch>
      </xdr:blipFill>
      <xdr:spPr>
        <a:xfrm>
          <a:off x="57150" y="123825"/>
          <a:ext cx="2987299" cy="7254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69"/>
  <sheetViews>
    <sheetView tabSelected="1" topLeftCell="A13" workbookViewId="0">
      <selection activeCell="B36" sqref="B36"/>
    </sheetView>
  </sheetViews>
  <sheetFormatPr defaultRowHeight="15" x14ac:dyDescent="0.25"/>
  <cols>
    <col min="2" max="2" width="47.42578125" customWidth="1"/>
    <col min="3" max="3" width="9.85546875" customWidth="1"/>
    <col min="4" max="4" width="3.42578125" customWidth="1"/>
    <col min="5" max="5" width="15.5703125" customWidth="1"/>
    <col min="6" max="6" width="1.5703125" customWidth="1"/>
    <col min="7" max="8" width="18.85546875" customWidth="1"/>
    <col min="9" max="9" width="17.42578125" customWidth="1"/>
    <col min="10" max="10" width="1.7109375" customWidth="1"/>
    <col min="11" max="12" width="18.42578125" customWidth="1"/>
    <col min="13" max="13" width="16.140625" customWidth="1"/>
    <col min="14" max="14" width="1.7109375" customWidth="1"/>
    <col min="15" max="15" width="16.42578125" customWidth="1"/>
    <col min="16" max="16" width="16.28515625" customWidth="1"/>
  </cols>
  <sheetData>
    <row r="1" spans="1:16" x14ac:dyDescent="0.25">
      <c r="A1" s="4"/>
      <c r="B1" s="4"/>
      <c r="C1" s="52" t="s">
        <v>90</v>
      </c>
      <c r="D1" s="53"/>
      <c r="E1" s="54"/>
      <c r="F1" s="5"/>
      <c r="G1" s="4"/>
      <c r="H1" s="4"/>
      <c r="I1" s="4"/>
      <c r="J1" s="4"/>
      <c r="K1" s="4"/>
      <c r="L1" s="4"/>
      <c r="M1" s="4"/>
      <c r="N1" s="4"/>
      <c r="O1" s="4"/>
      <c r="P1" s="4"/>
    </row>
    <row r="2" spans="1:16" x14ac:dyDescent="0.25">
      <c r="A2" s="4"/>
      <c r="B2" s="4"/>
      <c r="C2" s="94"/>
      <c r="D2" s="94"/>
      <c r="E2" s="5"/>
      <c r="F2" s="5"/>
      <c r="G2" s="4"/>
      <c r="H2" s="4"/>
      <c r="I2" s="4"/>
      <c r="J2" s="4"/>
      <c r="K2" s="4"/>
      <c r="L2" s="4"/>
      <c r="M2" s="4"/>
      <c r="N2" s="4"/>
      <c r="O2" s="4"/>
      <c r="P2" s="4"/>
    </row>
    <row r="3" spans="1:16" x14ac:dyDescent="0.25">
      <c r="A3" s="4"/>
      <c r="B3" s="4"/>
      <c r="C3" s="94"/>
      <c r="D3" s="94"/>
      <c r="E3" s="5"/>
      <c r="F3" s="5"/>
      <c r="G3" s="4"/>
      <c r="H3" s="4"/>
      <c r="I3" s="4"/>
      <c r="J3" s="4"/>
      <c r="K3" s="4"/>
      <c r="L3" s="4"/>
      <c r="M3" s="4"/>
      <c r="N3" s="4"/>
      <c r="O3" s="4"/>
      <c r="P3" s="4"/>
    </row>
    <row r="4" spans="1:16" x14ac:dyDescent="0.25">
      <c r="A4" s="4"/>
      <c r="B4" s="4"/>
      <c r="C4" s="94"/>
      <c r="D4" s="94"/>
      <c r="E4" s="5"/>
      <c r="F4" s="5"/>
      <c r="G4" s="4"/>
      <c r="H4" s="4"/>
      <c r="I4" s="4"/>
      <c r="J4" s="4"/>
      <c r="K4" s="4"/>
      <c r="L4" s="4"/>
      <c r="M4" s="4"/>
      <c r="N4" s="4"/>
      <c r="O4" s="4"/>
      <c r="P4" s="4"/>
    </row>
    <row r="5" spans="1:16" x14ac:dyDescent="0.25">
      <c r="A5" s="4"/>
      <c r="B5" s="4"/>
      <c r="F5" s="5"/>
      <c r="G5" s="4"/>
      <c r="H5" s="4"/>
      <c r="I5" s="4"/>
      <c r="J5" s="4"/>
      <c r="K5" s="4"/>
      <c r="L5" s="4"/>
      <c r="M5" s="4"/>
      <c r="N5" s="4"/>
      <c r="O5" s="4"/>
      <c r="P5" s="4"/>
    </row>
    <row r="6" spans="1:16" x14ac:dyDescent="0.25">
      <c r="A6" s="52" t="s">
        <v>89</v>
      </c>
      <c r="B6" s="53"/>
      <c r="C6" s="53"/>
      <c r="D6" s="53"/>
      <c r="E6" s="54"/>
      <c r="F6" s="42"/>
      <c r="G6" s="84" t="s">
        <v>0</v>
      </c>
      <c r="H6" s="84"/>
      <c r="I6" s="84"/>
      <c r="J6" s="6"/>
      <c r="K6" s="85" t="s">
        <v>1</v>
      </c>
      <c r="L6" s="86"/>
      <c r="M6" s="87"/>
      <c r="N6" s="6"/>
      <c r="O6" s="88" t="s">
        <v>2</v>
      </c>
      <c r="P6" s="89"/>
    </row>
    <row r="7" spans="1:16" ht="45" x14ac:dyDescent="0.25">
      <c r="A7" s="90" t="s">
        <v>77</v>
      </c>
      <c r="B7" s="91"/>
      <c r="C7" s="91"/>
      <c r="D7" s="91"/>
      <c r="E7" s="92"/>
      <c r="F7" s="41"/>
      <c r="G7" s="43" t="s">
        <v>4</v>
      </c>
      <c r="H7" s="44" t="s">
        <v>5</v>
      </c>
      <c r="I7" s="44" t="s">
        <v>6</v>
      </c>
      <c r="J7" s="7"/>
      <c r="K7" s="43" t="s">
        <v>4</v>
      </c>
      <c r="L7" s="43" t="s">
        <v>5</v>
      </c>
      <c r="M7" s="43" t="s">
        <v>6</v>
      </c>
      <c r="N7" s="8"/>
      <c r="O7" s="43" t="s">
        <v>7</v>
      </c>
      <c r="P7" s="43" t="s">
        <v>8</v>
      </c>
    </row>
    <row r="8" spans="1:16" x14ac:dyDescent="0.25">
      <c r="A8" s="93" t="s">
        <v>3</v>
      </c>
      <c r="B8" s="91"/>
      <c r="C8" s="91"/>
      <c r="D8" s="91"/>
      <c r="E8" s="91"/>
      <c r="F8" s="48"/>
      <c r="G8" s="45">
        <v>140.36000000000001</v>
      </c>
      <c r="H8" s="46">
        <v>156.08000000000001</v>
      </c>
      <c r="I8" s="46">
        <v>195.28</v>
      </c>
      <c r="J8" s="12"/>
      <c r="K8" s="45">
        <v>135.16999999999999</v>
      </c>
      <c r="L8" s="45">
        <v>150.27000000000001</v>
      </c>
      <c r="M8" s="45">
        <v>188.07</v>
      </c>
      <c r="N8" s="9"/>
      <c r="O8" s="45">
        <v>139.25</v>
      </c>
      <c r="P8" s="45">
        <v>181.16</v>
      </c>
    </row>
    <row r="9" spans="1:16" x14ac:dyDescent="0.25">
      <c r="A9" s="13"/>
      <c r="B9" s="14"/>
      <c r="C9" s="95"/>
      <c r="D9" s="60"/>
      <c r="E9" s="15"/>
      <c r="F9" s="15"/>
      <c r="G9" s="16"/>
      <c r="H9" s="16"/>
      <c r="I9" s="16"/>
      <c r="J9" s="16"/>
      <c r="K9" s="16"/>
      <c r="L9" s="16"/>
      <c r="M9" s="16"/>
      <c r="N9" s="16"/>
      <c r="O9" s="17"/>
      <c r="P9" s="17"/>
    </row>
    <row r="10" spans="1:16" ht="30" x14ac:dyDescent="0.25">
      <c r="A10" s="47" t="s">
        <v>9</v>
      </c>
      <c r="B10" s="47" t="s">
        <v>10</v>
      </c>
      <c r="C10" s="69" t="s">
        <v>72</v>
      </c>
      <c r="D10" s="68"/>
      <c r="E10" s="47" t="s">
        <v>73</v>
      </c>
      <c r="F10" s="50"/>
      <c r="G10" s="81" t="s">
        <v>11</v>
      </c>
      <c r="H10" s="82"/>
      <c r="I10" s="83"/>
      <c r="J10" s="10"/>
      <c r="K10" s="81" t="s">
        <v>11</v>
      </c>
      <c r="L10" s="82"/>
      <c r="M10" s="83"/>
      <c r="N10" s="10"/>
      <c r="O10" s="81" t="s">
        <v>11</v>
      </c>
      <c r="P10" s="82"/>
    </row>
    <row r="11" spans="1:16" x14ac:dyDescent="0.25">
      <c r="A11" s="18">
        <v>323</v>
      </c>
      <c r="B11" s="35" t="s">
        <v>12</v>
      </c>
      <c r="C11" s="79">
        <v>90791</v>
      </c>
      <c r="D11" s="80"/>
      <c r="E11" s="19">
        <v>1.0344</v>
      </c>
      <c r="F11" s="51"/>
      <c r="G11" s="20">
        <f>E11*$G$8</f>
        <v>145.18838400000001</v>
      </c>
      <c r="H11" s="21">
        <f>E11*$H$8</f>
        <v>161.449152</v>
      </c>
      <c r="I11" s="21">
        <f>E11*$I$8</f>
        <v>201.99763200000001</v>
      </c>
      <c r="J11" s="22"/>
      <c r="K11" s="21">
        <f>E11*$K$8</f>
        <v>139.81984799999998</v>
      </c>
      <c r="L11" s="21">
        <f>E11*$L$8</f>
        <v>155.439288</v>
      </c>
      <c r="M11" s="21">
        <f>E11*$M$8</f>
        <v>194.53960799999999</v>
      </c>
      <c r="N11" s="22"/>
      <c r="O11" s="21">
        <f>E11*$O$8</f>
        <v>144.0402</v>
      </c>
      <c r="P11" s="23">
        <f>E11*$P$8</f>
        <v>187.39190399999998</v>
      </c>
    </row>
    <row r="12" spans="1:16" ht="29.25" x14ac:dyDescent="0.25">
      <c r="A12" s="18">
        <v>323</v>
      </c>
      <c r="B12" s="36" t="s">
        <v>67</v>
      </c>
      <c r="C12" s="79">
        <v>90792</v>
      </c>
      <c r="D12" s="80"/>
      <c r="E12" s="19">
        <v>1.0344</v>
      </c>
      <c r="F12" s="51"/>
      <c r="G12" s="20">
        <f>E12*$G$8</f>
        <v>145.18838400000001</v>
      </c>
      <c r="H12" s="21">
        <f>E12*$H$8</f>
        <v>161.449152</v>
      </c>
      <c r="I12" s="21">
        <f>E12*$I$8</f>
        <v>201.99763200000001</v>
      </c>
      <c r="J12" s="22"/>
      <c r="K12" s="21">
        <f>E12*$K$8</f>
        <v>139.81984799999998</v>
      </c>
      <c r="L12" s="21">
        <f>E12*$L$8</f>
        <v>155.439288</v>
      </c>
      <c r="M12" s="21">
        <f>E12*$M$8</f>
        <v>194.53960799999999</v>
      </c>
      <c r="N12" s="22"/>
      <c r="O12" s="21">
        <f>E12*$O$8</f>
        <v>144.0402</v>
      </c>
      <c r="P12" s="23">
        <f>E12*$P$8</f>
        <v>187.39190399999998</v>
      </c>
    </row>
    <row r="13" spans="1:16" x14ac:dyDescent="0.25">
      <c r="A13" s="18" t="s">
        <v>15</v>
      </c>
      <c r="B13" s="37" t="s">
        <v>13</v>
      </c>
      <c r="C13" s="77" t="s">
        <v>16</v>
      </c>
      <c r="D13" s="78"/>
      <c r="E13" s="24">
        <v>0.66200000000000003</v>
      </c>
      <c r="F13" s="51"/>
      <c r="G13" s="20">
        <f t="shared" ref="G13:G60" si="0">E13*$G$8</f>
        <v>92.918320000000008</v>
      </c>
      <c r="H13" s="21">
        <f t="shared" ref="H13:H60" si="1">E13*$H$8</f>
        <v>103.32496000000002</v>
      </c>
      <c r="I13" s="21">
        <f t="shared" ref="I13:I60" si="2">E13*$I$8</f>
        <v>129.27536000000001</v>
      </c>
      <c r="J13" s="22"/>
      <c r="K13" s="21">
        <f t="shared" ref="K13:K60" si="3">E13*$K$8</f>
        <v>89.48254</v>
      </c>
      <c r="L13" s="21">
        <f t="shared" ref="L13:L60" si="4">E13*$L$8</f>
        <v>99.478740000000016</v>
      </c>
      <c r="M13" s="21">
        <f t="shared" ref="M13:M60" si="5">E13*$M$8</f>
        <v>124.50234</v>
      </c>
      <c r="N13" s="22"/>
      <c r="O13" s="21">
        <f t="shared" ref="O13:O60" si="6">E13*$O$8</f>
        <v>92.183500000000009</v>
      </c>
      <c r="P13" s="23">
        <f t="shared" ref="P13:P60" si="7">E13*$P$8</f>
        <v>119.92792</v>
      </c>
    </row>
    <row r="14" spans="1:16" x14ac:dyDescent="0.25">
      <c r="A14" s="18">
        <v>315</v>
      </c>
      <c r="B14" s="37" t="s">
        <v>68</v>
      </c>
      <c r="C14" s="79">
        <v>90833</v>
      </c>
      <c r="D14" s="80"/>
      <c r="E14" s="19">
        <v>0.37240000000000001</v>
      </c>
      <c r="F14" s="51"/>
      <c r="G14" s="20">
        <f>E14*$G$8</f>
        <v>52.270064000000005</v>
      </c>
      <c r="H14" s="21">
        <f>E14*$H$8</f>
        <v>58.124192000000008</v>
      </c>
      <c r="I14" s="21">
        <f>E14*$I$8</f>
        <v>72.722272000000004</v>
      </c>
      <c r="J14" s="22"/>
      <c r="K14" s="21">
        <f>E14*$K$8</f>
        <v>50.337307999999993</v>
      </c>
      <c r="L14" s="21">
        <f>E14*$L$8</f>
        <v>55.960548000000003</v>
      </c>
      <c r="M14" s="21">
        <f>E14*$M$8</f>
        <v>70.037267999999997</v>
      </c>
      <c r="N14" s="22"/>
      <c r="O14" s="21">
        <f>E14*$O$8</f>
        <v>51.856700000000004</v>
      </c>
      <c r="P14" s="23">
        <f>E14*$P$8</f>
        <v>67.463983999999996</v>
      </c>
    </row>
    <row r="15" spans="1:16" x14ac:dyDescent="0.25">
      <c r="A15" s="18" t="s">
        <v>15</v>
      </c>
      <c r="B15" s="37" t="s">
        <v>14</v>
      </c>
      <c r="C15" s="77" t="s">
        <v>16</v>
      </c>
      <c r="D15" s="78"/>
      <c r="E15" s="24">
        <v>0.66200000000000003</v>
      </c>
      <c r="F15" s="51"/>
      <c r="G15" s="20">
        <f t="shared" si="0"/>
        <v>92.918320000000008</v>
      </c>
      <c r="H15" s="21">
        <f t="shared" si="1"/>
        <v>103.32496000000002</v>
      </c>
      <c r="I15" s="21">
        <f t="shared" si="2"/>
        <v>129.27536000000001</v>
      </c>
      <c r="J15" s="22"/>
      <c r="K15" s="21">
        <f t="shared" si="3"/>
        <v>89.48254</v>
      </c>
      <c r="L15" s="21">
        <f t="shared" si="4"/>
        <v>99.478740000000016</v>
      </c>
      <c r="M15" s="21">
        <f t="shared" si="5"/>
        <v>124.50234</v>
      </c>
      <c r="N15" s="22"/>
      <c r="O15" s="21">
        <f t="shared" si="6"/>
        <v>92.183500000000009</v>
      </c>
      <c r="P15" s="23">
        <f t="shared" si="7"/>
        <v>119.92792</v>
      </c>
    </row>
    <row r="16" spans="1:16" x14ac:dyDescent="0.25">
      <c r="A16" s="18">
        <v>316</v>
      </c>
      <c r="B16" s="37" t="s">
        <v>69</v>
      </c>
      <c r="C16" s="77">
        <v>90836</v>
      </c>
      <c r="D16" s="78"/>
      <c r="E16" s="19">
        <v>0.57930000000000004</v>
      </c>
      <c r="F16" s="51"/>
      <c r="G16" s="20">
        <f>E16*$G$8</f>
        <v>81.310548000000011</v>
      </c>
      <c r="H16" s="21">
        <f>E16*$H$8</f>
        <v>90.417144000000008</v>
      </c>
      <c r="I16" s="21">
        <f>E16*$I$8</f>
        <v>113.12570400000001</v>
      </c>
      <c r="J16" s="22"/>
      <c r="K16" s="21">
        <f>E16*$K$8</f>
        <v>78.303980999999993</v>
      </c>
      <c r="L16" s="21">
        <f>E16*$L$8</f>
        <v>87.051411000000016</v>
      </c>
      <c r="M16" s="21">
        <f>E16*$M$8</f>
        <v>108.94895100000001</v>
      </c>
      <c r="N16" s="22"/>
      <c r="O16" s="21">
        <f>E16*$O$8</f>
        <v>80.667525000000012</v>
      </c>
      <c r="P16" s="23">
        <f>E16*$P$8</f>
        <v>104.945988</v>
      </c>
    </row>
    <row r="17" spans="1:16" x14ac:dyDescent="0.25">
      <c r="A17" s="25" t="s">
        <v>15</v>
      </c>
      <c r="B17" s="37" t="s">
        <v>70</v>
      </c>
      <c r="C17" s="77" t="s">
        <v>16</v>
      </c>
      <c r="D17" s="78"/>
      <c r="E17" s="24">
        <v>0.66200000000000003</v>
      </c>
      <c r="F17" s="51"/>
      <c r="G17" s="20">
        <f>E17*$G$8</f>
        <v>92.918320000000008</v>
      </c>
      <c r="H17" s="21">
        <f>E17*$H$8</f>
        <v>103.32496000000002</v>
      </c>
      <c r="I17" s="21">
        <f>E17*$I$8</f>
        <v>129.27536000000001</v>
      </c>
      <c r="J17" s="22"/>
      <c r="K17" s="21">
        <f>E17*$K$8</f>
        <v>89.48254</v>
      </c>
      <c r="L17" s="21">
        <f>E17*$L$8</f>
        <v>99.478740000000016</v>
      </c>
      <c r="M17" s="21">
        <f>E17*$M$8</f>
        <v>124.50234</v>
      </c>
      <c r="N17" s="22"/>
      <c r="O17" s="21">
        <f>E17*$O$8</f>
        <v>92.183500000000009</v>
      </c>
      <c r="P17" s="23">
        <f>E17*$P$8</f>
        <v>119.92792</v>
      </c>
    </row>
    <row r="18" spans="1:16" x14ac:dyDescent="0.25">
      <c r="A18" s="18">
        <v>321</v>
      </c>
      <c r="B18" s="37" t="s">
        <v>17</v>
      </c>
      <c r="C18" s="79" t="s">
        <v>18</v>
      </c>
      <c r="D18" s="80"/>
      <c r="E18" s="19">
        <v>0.4</v>
      </c>
      <c r="F18" s="51"/>
      <c r="G18" s="20">
        <f t="shared" si="0"/>
        <v>56.144000000000005</v>
      </c>
      <c r="H18" s="21">
        <f t="shared" si="1"/>
        <v>62.432000000000009</v>
      </c>
      <c r="I18" s="21">
        <f t="shared" si="2"/>
        <v>78.112000000000009</v>
      </c>
      <c r="J18" s="22"/>
      <c r="K18" s="21">
        <f t="shared" si="3"/>
        <v>54.067999999999998</v>
      </c>
      <c r="L18" s="21">
        <f t="shared" si="4"/>
        <v>60.108000000000004</v>
      </c>
      <c r="M18" s="21">
        <f t="shared" si="5"/>
        <v>75.227999999999994</v>
      </c>
      <c r="N18" s="22"/>
      <c r="O18" s="21">
        <f t="shared" si="6"/>
        <v>55.7</v>
      </c>
      <c r="P18" s="23">
        <f t="shared" si="7"/>
        <v>72.463999999999999</v>
      </c>
    </row>
    <row r="19" spans="1:16" x14ac:dyDescent="0.25">
      <c r="A19" s="18">
        <v>321</v>
      </c>
      <c r="B19" s="37" t="s">
        <v>19</v>
      </c>
      <c r="C19" s="79" t="s">
        <v>20</v>
      </c>
      <c r="D19" s="80"/>
      <c r="E19" s="19">
        <v>2.4136000000000002</v>
      </c>
      <c r="F19" s="51"/>
      <c r="G19" s="20">
        <f t="shared" si="0"/>
        <v>338.77289600000006</v>
      </c>
      <c r="H19" s="21">
        <f t="shared" si="1"/>
        <v>376.71468800000008</v>
      </c>
      <c r="I19" s="21">
        <f t="shared" si="2"/>
        <v>471.32780800000006</v>
      </c>
      <c r="J19" s="22"/>
      <c r="K19" s="21">
        <f t="shared" si="3"/>
        <v>326.24631199999999</v>
      </c>
      <c r="L19" s="21">
        <f t="shared" si="4"/>
        <v>362.69167200000004</v>
      </c>
      <c r="M19" s="21">
        <f t="shared" si="5"/>
        <v>453.92575200000005</v>
      </c>
      <c r="N19" s="22"/>
      <c r="O19" s="21">
        <f t="shared" si="6"/>
        <v>336.09380000000004</v>
      </c>
      <c r="P19" s="23">
        <f t="shared" si="7"/>
        <v>437.24777600000004</v>
      </c>
    </row>
    <row r="20" spans="1:16" x14ac:dyDescent="0.25">
      <c r="A20" s="18">
        <v>312</v>
      </c>
      <c r="B20" s="37" t="s">
        <v>21</v>
      </c>
      <c r="C20" s="79" t="s">
        <v>22</v>
      </c>
      <c r="D20" s="80"/>
      <c r="E20" s="19">
        <v>5.7927</v>
      </c>
      <c r="F20" s="51"/>
      <c r="G20" s="20">
        <f t="shared" si="0"/>
        <v>813.06337200000007</v>
      </c>
      <c r="H20" s="21">
        <f t="shared" si="1"/>
        <v>904.12461600000006</v>
      </c>
      <c r="I20" s="21">
        <f t="shared" si="2"/>
        <v>1131.1984560000001</v>
      </c>
      <c r="J20" s="22"/>
      <c r="K20" s="21">
        <f t="shared" si="3"/>
        <v>782.99925899999994</v>
      </c>
      <c r="L20" s="21">
        <f t="shared" si="4"/>
        <v>870.46902900000009</v>
      </c>
      <c r="M20" s="21">
        <f t="shared" si="5"/>
        <v>1089.4330889999999</v>
      </c>
      <c r="N20" s="22"/>
      <c r="O20" s="21">
        <f t="shared" si="6"/>
        <v>806.63347499999998</v>
      </c>
      <c r="P20" s="23">
        <f t="shared" si="7"/>
        <v>1049.405532</v>
      </c>
    </row>
    <row r="21" spans="1:16" x14ac:dyDescent="0.25">
      <c r="A21" s="18">
        <v>490</v>
      </c>
      <c r="B21" s="37" t="s">
        <v>23</v>
      </c>
      <c r="C21" s="79" t="s">
        <v>24</v>
      </c>
      <c r="D21" s="80"/>
      <c r="E21" s="19">
        <v>0.4138</v>
      </c>
      <c r="F21" s="51"/>
      <c r="G21" s="20">
        <f t="shared" si="0"/>
        <v>58.080968000000006</v>
      </c>
      <c r="H21" s="21">
        <f t="shared" si="1"/>
        <v>64.585903999999999</v>
      </c>
      <c r="I21" s="21">
        <f t="shared" si="2"/>
        <v>80.806864000000004</v>
      </c>
      <c r="J21" s="11"/>
      <c r="K21" s="21">
        <f t="shared" si="3"/>
        <v>55.933345999999993</v>
      </c>
      <c r="L21" s="21">
        <f t="shared" si="4"/>
        <v>62.181726000000005</v>
      </c>
      <c r="M21" s="21">
        <f t="shared" si="5"/>
        <v>77.823365999999993</v>
      </c>
      <c r="N21" s="11"/>
      <c r="O21" s="21">
        <f t="shared" si="6"/>
        <v>57.621650000000002</v>
      </c>
      <c r="P21" s="23">
        <f t="shared" si="7"/>
        <v>74.964007999999993</v>
      </c>
    </row>
    <row r="22" spans="1:16" x14ac:dyDescent="0.25">
      <c r="A22" s="26"/>
      <c r="B22" s="37" t="s">
        <v>71</v>
      </c>
      <c r="C22" s="79">
        <v>96372</v>
      </c>
      <c r="D22" s="80"/>
      <c r="E22" s="27">
        <v>13.23</v>
      </c>
      <c r="F22" s="51"/>
      <c r="G22" s="20">
        <f>E22</f>
        <v>13.23</v>
      </c>
      <c r="H22" s="21">
        <f t="shared" ref="H22:I22" si="8">G22</f>
        <v>13.23</v>
      </c>
      <c r="I22" s="21">
        <f t="shared" si="8"/>
        <v>13.23</v>
      </c>
      <c r="J22" s="11"/>
      <c r="K22" s="21">
        <f>I22</f>
        <v>13.23</v>
      </c>
      <c r="L22" s="21">
        <f t="shared" ref="L22:M22" si="9">K22</f>
        <v>13.23</v>
      </c>
      <c r="M22" s="21">
        <f t="shared" si="9"/>
        <v>13.23</v>
      </c>
      <c r="N22" s="11"/>
      <c r="O22" s="21">
        <f>M22</f>
        <v>13.23</v>
      </c>
      <c r="P22" s="21">
        <f>O22</f>
        <v>13.23</v>
      </c>
    </row>
    <row r="23" spans="1:16" x14ac:dyDescent="0.25">
      <c r="A23" s="18" t="s">
        <v>15</v>
      </c>
      <c r="B23" s="37" t="s">
        <v>25</v>
      </c>
      <c r="C23" s="77" t="s">
        <v>16</v>
      </c>
      <c r="D23" s="78"/>
      <c r="E23" s="24">
        <v>0.66200000000000003</v>
      </c>
      <c r="F23" s="51"/>
      <c r="G23" s="20">
        <f t="shared" si="0"/>
        <v>92.918320000000008</v>
      </c>
      <c r="H23" s="21">
        <f t="shared" si="1"/>
        <v>103.32496000000002</v>
      </c>
      <c r="I23" s="21">
        <f t="shared" si="2"/>
        <v>129.27536000000001</v>
      </c>
      <c r="J23" s="22"/>
      <c r="K23" s="21">
        <f t="shared" si="3"/>
        <v>89.48254</v>
      </c>
      <c r="L23" s="21">
        <f t="shared" si="4"/>
        <v>99.478740000000016</v>
      </c>
      <c r="M23" s="21">
        <f t="shared" si="5"/>
        <v>124.50234</v>
      </c>
      <c r="N23" s="22"/>
      <c r="O23" s="21">
        <f t="shared" si="6"/>
        <v>92.183500000000009</v>
      </c>
      <c r="P23" s="23">
        <f t="shared" si="7"/>
        <v>119.92792</v>
      </c>
    </row>
    <row r="24" spans="1:16" x14ac:dyDescent="0.25">
      <c r="A24" s="18">
        <v>315</v>
      </c>
      <c r="B24" s="38" t="s">
        <v>26</v>
      </c>
      <c r="C24" s="79">
        <v>90832</v>
      </c>
      <c r="D24" s="80"/>
      <c r="E24" s="19">
        <v>0.62060000000000004</v>
      </c>
      <c r="F24" s="51"/>
      <c r="G24" s="20">
        <f t="shared" si="0"/>
        <v>87.107416000000015</v>
      </c>
      <c r="H24" s="21">
        <f t="shared" si="1"/>
        <v>96.863248000000013</v>
      </c>
      <c r="I24" s="21">
        <f t="shared" si="2"/>
        <v>121.19076800000001</v>
      </c>
      <c r="J24" s="22"/>
      <c r="K24" s="21">
        <f t="shared" si="3"/>
        <v>83.886501999999993</v>
      </c>
      <c r="L24" s="21">
        <f t="shared" si="4"/>
        <v>93.257562000000007</v>
      </c>
      <c r="M24" s="21">
        <f t="shared" si="5"/>
        <v>116.71624200000001</v>
      </c>
      <c r="N24" s="22"/>
      <c r="O24" s="21">
        <f t="shared" si="6"/>
        <v>86.41855000000001</v>
      </c>
      <c r="P24" s="23">
        <f t="shared" si="7"/>
        <v>112.427896</v>
      </c>
    </row>
    <row r="25" spans="1:16" x14ac:dyDescent="0.25">
      <c r="A25" s="18">
        <v>316</v>
      </c>
      <c r="B25" s="39" t="s">
        <v>27</v>
      </c>
      <c r="C25" s="79">
        <v>90834</v>
      </c>
      <c r="D25" s="80"/>
      <c r="E25" s="19">
        <v>0.82750000000000001</v>
      </c>
      <c r="F25" s="51"/>
      <c r="G25" s="20">
        <f t="shared" si="0"/>
        <v>116.14790000000001</v>
      </c>
      <c r="H25" s="21">
        <f t="shared" si="1"/>
        <v>129.15620000000001</v>
      </c>
      <c r="I25" s="21">
        <f t="shared" si="2"/>
        <v>161.5942</v>
      </c>
      <c r="J25" s="22"/>
      <c r="K25" s="21">
        <f t="shared" si="3"/>
        <v>111.85317499999999</v>
      </c>
      <c r="L25" s="21">
        <f t="shared" si="4"/>
        <v>124.34842500000001</v>
      </c>
      <c r="M25" s="21">
        <f t="shared" si="5"/>
        <v>155.627925</v>
      </c>
      <c r="N25" s="22"/>
      <c r="O25" s="21">
        <f t="shared" si="6"/>
        <v>115.229375</v>
      </c>
      <c r="P25" s="23">
        <f t="shared" si="7"/>
        <v>149.90989999999999</v>
      </c>
    </row>
    <row r="26" spans="1:16" x14ac:dyDescent="0.25">
      <c r="A26" s="18">
        <v>317</v>
      </c>
      <c r="B26" s="40" t="s">
        <v>28</v>
      </c>
      <c r="C26" s="79">
        <v>90846</v>
      </c>
      <c r="D26" s="80"/>
      <c r="E26" s="19">
        <v>0.62060000000000004</v>
      </c>
      <c r="F26" s="51"/>
      <c r="G26" s="20">
        <f t="shared" si="0"/>
        <v>87.107416000000015</v>
      </c>
      <c r="H26" s="21">
        <f t="shared" si="1"/>
        <v>96.863248000000013</v>
      </c>
      <c r="I26" s="21">
        <f t="shared" si="2"/>
        <v>121.19076800000001</v>
      </c>
      <c r="J26" s="22"/>
      <c r="K26" s="21">
        <f t="shared" si="3"/>
        <v>83.886501999999993</v>
      </c>
      <c r="L26" s="21">
        <f t="shared" si="4"/>
        <v>93.257562000000007</v>
      </c>
      <c r="M26" s="21">
        <f t="shared" si="5"/>
        <v>116.71624200000001</v>
      </c>
      <c r="N26" s="22"/>
      <c r="O26" s="21">
        <f t="shared" si="6"/>
        <v>86.41855000000001</v>
      </c>
      <c r="P26" s="23">
        <f t="shared" si="7"/>
        <v>112.427896</v>
      </c>
    </row>
    <row r="27" spans="1:16" x14ac:dyDescent="0.25">
      <c r="A27" s="18">
        <v>317</v>
      </c>
      <c r="B27" s="37" t="s">
        <v>29</v>
      </c>
      <c r="C27" s="79">
        <v>90847</v>
      </c>
      <c r="D27" s="80"/>
      <c r="E27" s="19">
        <v>1.2413000000000001</v>
      </c>
      <c r="F27" s="51"/>
      <c r="G27" s="20">
        <f t="shared" si="0"/>
        <v>174.22886800000003</v>
      </c>
      <c r="H27" s="21">
        <f t="shared" si="1"/>
        <v>193.74210400000004</v>
      </c>
      <c r="I27" s="21">
        <f t="shared" si="2"/>
        <v>242.40106400000002</v>
      </c>
      <c r="J27" s="22"/>
      <c r="K27" s="21">
        <f t="shared" si="3"/>
        <v>167.78652099999999</v>
      </c>
      <c r="L27" s="21">
        <f t="shared" si="4"/>
        <v>186.53015100000002</v>
      </c>
      <c r="M27" s="21">
        <f t="shared" si="5"/>
        <v>233.451291</v>
      </c>
      <c r="N27" s="22"/>
      <c r="O27" s="21">
        <f t="shared" si="6"/>
        <v>172.85102500000002</v>
      </c>
      <c r="P27" s="23">
        <f t="shared" si="7"/>
        <v>224.873908</v>
      </c>
    </row>
    <row r="28" spans="1:16" x14ac:dyDescent="0.25">
      <c r="A28" s="18">
        <v>318</v>
      </c>
      <c r="B28" s="37" t="s">
        <v>30</v>
      </c>
      <c r="C28" s="79">
        <v>90849</v>
      </c>
      <c r="D28" s="80"/>
      <c r="E28" s="19">
        <v>0.32069999999999999</v>
      </c>
      <c r="F28" s="51"/>
      <c r="G28" s="20">
        <f t="shared" si="0"/>
        <v>45.013452000000001</v>
      </c>
      <c r="H28" s="21">
        <f t="shared" si="1"/>
        <v>50.054856000000001</v>
      </c>
      <c r="I28" s="21">
        <f t="shared" si="2"/>
        <v>62.626295999999996</v>
      </c>
      <c r="J28" s="22"/>
      <c r="K28" s="21">
        <f t="shared" si="3"/>
        <v>43.349018999999991</v>
      </c>
      <c r="L28" s="21">
        <f t="shared" si="4"/>
        <v>48.191589</v>
      </c>
      <c r="M28" s="21">
        <f t="shared" si="5"/>
        <v>60.314048999999997</v>
      </c>
      <c r="N28" s="22"/>
      <c r="O28" s="21">
        <f t="shared" si="6"/>
        <v>44.657474999999998</v>
      </c>
      <c r="P28" s="23">
        <f t="shared" si="7"/>
        <v>58.098011999999997</v>
      </c>
    </row>
    <row r="29" spans="1:16" x14ac:dyDescent="0.25">
      <c r="A29" s="18">
        <v>318</v>
      </c>
      <c r="B29" s="37" t="s">
        <v>31</v>
      </c>
      <c r="C29" s="79">
        <v>90853</v>
      </c>
      <c r="D29" s="80"/>
      <c r="E29" s="19">
        <v>0.32069999999999999</v>
      </c>
      <c r="F29" s="51"/>
      <c r="G29" s="20">
        <f t="shared" si="0"/>
        <v>45.013452000000001</v>
      </c>
      <c r="H29" s="21">
        <f t="shared" si="1"/>
        <v>50.054856000000001</v>
      </c>
      <c r="I29" s="21">
        <f t="shared" si="2"/>
        <v>62.626295999999996</v>
      </c>
      <c r="J29" s="22"/>
      <c r="K29" s="21">
        <f t="shared" si="3"/>
        <v>43.349018999999991</v>
      </c>
      <c r="L29" s="21">
        <f t="shared" si="4"/>
        <v>48.191589</v>
      </c>
      <c r="M29" s="21">
        <f t="shared" si="5"/>
        <v>60.314048999999997</v>
      </c>
      <c r="N29" s="22"/>
      <c r="O29" s="21">
        <f t="shared" si="6"/>
        <v>44.657474999999998</v>
      </c>
      <c r="P29" s="23">
        <f t="shared" si="7"/>
        <v>58.098011999999997</v>
      </c>
    </row>
    <row r="30" spans="1:16" x14ac:dyDescent="0.25">
      <c r="A30" s="18">
        <v>318</v>
      </c>
      <c r="B30" s="37" t="s">
        <v>32</v>
      </c>
      <c r="C30" s="79">
        <v>90853</v>
      </c>
      <c r="D30" s="80"/>
      <c r="E30" s="19">
        <v>0.22448999999999997</v>
      </c>
      <c r="F30" s="51"/>
      <c r="G30" s="20">
        <f t="shared" si="0"/>
        <v>31.509416399999999</v>
      </c>
      <c r="H30" s="21">
        <f t="shared" si="1"/>
        <v>35.038399200000001</v>
      </c>
      <c r="I30" s="21">
        <f t="shared" si="2"/>
        <v>43.838407199999992</v>
      </c>
      <c r="J30" s="22"/>
      <c r="K30" s="21">
        <f t="shared" si="3"/>
        <v>30.344313299999992</v>
      </c>
      <c r="L30" s="21">
        <f t="shared" si="4"/>
        <v>33.7341123</v>
      </c>
      <c r="M30" s="21">
        <f t="shared" si="5"/>
        <v>42.219834299999995</v>
      </c>
      <c r="N30" s="22"/>
      <c r="O30" s="21">
        <f t="shared" si="6"/>
        <v>31.260232499999997</v>
      </c>
      <c r="P30" s="23">
        <f t="shared" si="7"/>
        <v>40.668608399999997</v>
      </c>
    </row>
    <row r="31" spans="1:16" x14ac:dyDescent="0.25">
      <c r="A31" s="18">
        <v>310</v>
      </c>
      <c r="B31" s="37" t="s">
        <v>33</v>
      </c>
      <c r="C31" s="79">
        <v>96110</v>
      </c>
      <c r="D31" s="80"/>
      <c r="E31" s="19">
        <v>0.82750000000000001</v>
      </c>
      <c r="F31" s="51"/>
      <c r="G31" s="20">
        <f t="shared" si="0"/>
        <v>116.14790000000001</v>
      </c>
      <c r="H31" s="21">
        <f t="shared" si="1"/>
        <v>129.15620000000001</v>
      </c>
      <c r="I31" s="21">
        <f t="shared" si="2"/>
        <v>161.5942</v>
      </c>
      <c r="J31" s="22"/>
      <c r="K31" s="21">
        <f t="shared" si="3"/>
        <v>111.85317499999999</v>
      </c>
      <c r="L31" s="21">
        <f t="shared" si="4"/>
        <v>124.34842500000001</v>
      </c>
      <c r="M31" s="21">
        <f t="shared" si="5"/>
        <v>155.627925</v>
      </c>
      <c r="N31" s="22"/>
      <c r="O31" s="21">
        <f t="shared" si="6"/>
        <v>115.229375</v>
      </c>
      <c r="P31" s="23">
        <f t="shared" si="7"/>
        <v>149.90989999999999</v>
      </c>
    </row>
    <row r="32" spans="1:16" x14ac:dyDescent="0.25">
      <c r="A32" s="18">
        <v>310</v>
      </c>
      <c r="B32" s="37" t="s">
        <v>34</v>
      </c>
      <c r="C32" s="79">
        <v>96111</v>
      </c>
      <c r="D32" s="80"/>
      <c r="E32" s="19">
        <v>1.2413000000000001</v>
      </c>
      <c r="F32" s="51"/>
      <c r="G32" s="20">
        <f t="shared" si="0"/>
        <v>174.22886800000003</v>
      </c>
      <c r="H32" s="21">
        <f t="shared" si="1"/>
        <v>193.74210400000004</v>
      </c>
      <c r="I32" s="21">
        <f t="shared" si="2"/>
        <v>242.40106400000002</v>
      </c>
      <c r="J32" s="22"/>
      <c r="K32" s="21">
        <f t="shared" si="3"/>
        <v>167.78652099999999</v>
      </c>
      <c r="L32" s="21">
        <f t="shared" si="4"/>
        <v>186.53015100000002</v>
      </c>
      <c r="M32" s="21">
        <f t="shared" si="5"/>
        <v>233.451291</v>
      </c>
      <c r="N32" s="22"/>
      <c r="O32" s="21">
        <f t="shared" si="6"/>
        <v>172.85102500000002</v>
      </c>
      <c r="P32" s="23">
        <f t="shared" si="7"/>
        <v>224.873908</v>
      </c>
    </row>
    <row r="33" spans="1:16" x14ac:dyDescent="0.25">
      <c r="A33" s="18">
        <v>310</v>
      </c>
      <c r="B33" s="37" t="s">
        <v>35</v>
      </c>
      <c r="C33" s="79">
        <v>96101</v>
      </c>
      <c r="D33" s="80"/>
      <c r="E33" s="19">
        <v>1.6551</v>
      </c>
      <c r="F33" s="51"/>
      <c r="G33" s="20">
        <f t="shared" si="0"/>
        <v>232.30983600000002</v>
      </c>
      <c r="H33" s="21">
        <f t="shared" si="1"/>
        <v>258.32800800000001</v>
      </c>
      <c r="I33" s="21">
        <f t="shared" si="2"/>
        <v>323.20792799999998</v>
      </c>
      <c r="J33" s="22"/>
      <c r="K33" s="21">
        <f t="shared" si="3"/>
        <v>223.71986699999999</v>
      </c>
      <c r="L33" s="21">
        <f t="shared" si="4"/>
        <v>248.71187700000002</v>
      </c>
      <c r="M33" s="21">
        <f t="shared" si="5"/>
        <v>311.27465699999999</v>
      </c>
      <c r="N33" s="22"/>
      <c r="O33" s="21">
        <f t="shared" si="6"/>
        <v>230.47267500000001</v>
      </c>
      <c r="P33" s="23">
        <f t="shared" si="7"/>
        <v>299.83791600000001</v>
      </c>
    </row>
    <row r="34" spans="1:16" x14ac:dyDescent="0.25">
      <c r="A34" s="18">
        <v>310</v>
      </c>
      <c r="B34" s="37" t="s">
        <v>36</v>
      </c>
      <c r="C34" s="79">
        <v>96116</v>
      </c>
      <c r="D34" s="80"/>
      <c r="E34" s="19">
        <v>1.6551</v>
      </c>
      <c r="F34" s="51"/>
      <c r="G34" s="20">
        <f t="shared" si="0"/>
        <v>232.30983600000002</v>
      </c>
      <c r="H34" s="21">
        <f t="shared" si="1"/>
        <v>258.32800800000001</v>
      </c>
      <c r="I34" s="21">
        <f t="shared" si="2"/>
        <v>323.20792799999998</v>
      </c>
      <c r="J34" s="22"/>
      <c r="K34" s="21">
        <f t="shared" si="3"/>
        <v>223.71986699999999</v>
      </c>
      <c r="L34" s="21">
        <f t="shared" si="4"/>
        <v>248.71187700000002</v>
      </c>
      <c r="M34" s="21">
        <f t="shared" si="5"/>
        <v>311.27465699999999</v>
      </c>
      <c r="N34" s="22"/>
      <c r="O34" s="21">
        <f t="shared" si="6"/>
        <v>230.47267500000001</v>
      </c>
      <c r="P34" s="23">
        <f t="shared" si="7"/>
        <v>299.83791600000001</v>
      </c>
    </row>
    <row r="35" spans="1:16" x14ac:dyDescent="0.25">
      <c r="A35" s="18">
        <v>310</v>
      </c>
      <c r="B35" s="37" t="s">
        <v>35</v>
      </c>
      <c r="C35" s="79">
        <v>96118</v>
      </c>
      <c r="D35" s="80"/>
      <c r="E35" s="19">
        <v>1.6551</v>
      </c>
      <c r="F35" s="51"/>
      <c r="G35" s="20">
        <f t="shared" si="0"/>
        <v>232.30983600000002</v>
      </c>
      <c r="H35" s="21">
        <f t="shared" si="1"/>
        <v>258.32800800000001</v>
      </c>
      <c r="I35" s="21">
        <f t="shared" si="2"/>
        <v>323.20792799999998</v>
      </c>
      <c r="J35" s="22"/>
      <c r="K35" s="21">
        <f t="shared" si="3"/>
        <v>223.71986699999999</v>
      </c>
      <c r="L35" s="21">
        <f t="shared" si="4"/>
        <v>248.71187700000002</v>
      </c>
      <c r="M35" s="21">
        <f t="shared" si="5"/>
        <v>311.27465699999999</v>
      </c>
      <c r="N35" s="22"/>
      <c r="O35" s="21">
        <f t="shared" si="6"/>
        <v>230.47267500000001</v>
      </c>
      <c r="P35" s="23">
        <f t="shared" si="7"/>
        <v>299.83791600000001</v>
      </c>
    </row>
    <row r="36" spans="1:16" x14ac:dyDescent="0.25">
      <c r="A36" s="18">
        <v>490</v>
      </c>
      <c r="B36" s="37" t="s">
        <v>91</v>
      </c>
      <c r="C36" s="79">
        <v>90882</v>
      </c>
      <c r="D36" s="80"/>
      <c r="E36" s="19">
        <v>9.6500000000000002E-2</v>
      </c>
      <c r="F36" s="51"/>
      <c r="G36" s="20">
        <f>E36*$G$8</f>
        <v>13.544740000000001</v>
      </c>
      <c r="H36" s="21">
        <f>E36*$H$8</f>
        <v>15.061720000000001</v>
      </c>
      <c r="I36" s="21">
        <f>E36*$I$8</f>
        <v>18.844519999999999</v>
      </c>
      <c r="J36" s="22"/>
      <c r="K36" s="21">
        <f>E36*$K$8</f>
        <v>13.043904999999999</v>
      </c>
      <c r="L36" s="21">
        <f>E36*$L$8</f>
        <v>14.501055000000001</v>
      </c>
      <c r="M36" s="21">
        <f>E36*$M$8</f>
        <v>18.148755000000001</v>
      </c>
      <c r="N36" s="22"/>
      <c r="O36" s="21">
        <f>E36*$O$8</f>
        <v>13.437625000000001</v>
      </c>
      <c r="P36" s="23">
        <f>E36*$P$8</f>
        <v>17.481940000000002</v>
      </c>
    </row>
    <row r="37" spans="1:16" x14ac:dyDescent="0.25">
      <c r="A37" s="25" t="s">
        <v>15</v>
      </c>
      <c r="B37" s="37" t="s">
        <v>37</v>
      </c>
      <c r="C37" s="77" t="s">
        <v>16</v>
      </c>
      <c r="D37" s="78"/>
      <c r="E37" s="24">
        <v>0.66200000000000003</v>
      </c>
      <c r="F37" s="51"/>
      <c r="G37" s="20">
        <f t="shared" si="0"/>
        <v>92.918320000000008</v>
      </c>
      <c r="H37" s="21">
        <f t="shared" si="1"/>
        <v>103.32496000000002</v>
      </c>
      <c r="I37" s="21">
        <f t="shared" si="2"/>
        <v>129.27536000000001</v>
      </c>
      <c r="J37" s="1"/>
      <c r="K37" s="21">
        <f t="shared" si="3"/>
        <v>89.48254</v>
      </c>
      <c r="L37" s="21">
        <f t="shared" si="4"/>
        <v>99.478740000000016</v>
      </c>
      <c r="M37" s="21">
        <f t="shared" si="5"/>
        <v>124.50234</v>
      </c>
      <c r="N37" s="1"/>
      <c r="O37" s="21">
        <f t="shared" si="6"/>
        <v>92.183500000000009</v>
      </c>
      <c r="P37" s="23">
        <f t="shared" si="7"/>
        <v>119.92792</v>
      </c>
    </row>
    <row r="38" spans="1:16" x14ac:dyDescent="0.25">
      <c r="A38" s="18">
        <v>490</v>
      </c>
      <c r="B38" s="39" t="s">
        <v>38</v>
      </c>
      <c r="C38" s="79">
        <v>99401</v>
      </c>
      <c r="D38" s="80"/>
      <c r="E38" s="19">
        <v>0.25</v>
      </c>
      <c r="F38" s="51"/>
      <c r="G38" s="20">
        <f t="shared" si="0"/>
        <v>35.090000000000003</v>
      </c>
      <c r="H38" s="21">
        <f t="shared" si="1"/>
        <v>39.020000000000003</v>
      </c>
      <c r="I38" s="21">
        <f t="shared" si="2"/>
        <v>48.82</v>
      </c>
      <c r="J38" s="1"/>
      <c r="K38" s="21">
        <f t="shared" si="3"/>
        <v>33.792499999999997</v>
      </c>
      <c r="L38" s="21">
        <f t="shared" si="4"/>
        <v>37.567500000000003</v>
      </c>
      <c r="M38" s="21">
        <f t="shared" si="5"/>
        <v>47.017499999999998</v>
      </c>
      <c r="N38" s="1"/>
      <c r="O38" s="21">
        <f t="shared" si="6"/>
        <v>34.8125</v>
      </c>
      <c r="P38" s="23">
        <f t="shared" si="7"/>
        <v>45.29</v>
      </c>
    </row>
    <row r="39" spans="1:16" x14ac:dyDescent="0.25">
      <c r="A39" s="18">
        <v>490</v>
      </c>
      <c r="B39" s="39" t="s">
        <v>39</v>
      </c>
      <c r="C39" s="79">
        <v>99402</v>
      </c>
      <c r="D39" s="80"/>
      <c r="E39" s="19">
        <v>0.31030000000000002</v>
      </c>
      <c r="F39" s="51"/>
      <c r="G39" s="20">
        <f t="shared" si="0"/>
        <v>43.553708000000007</v>
      </c>
      <c r="H39" s="21">
        <f t="shared" si="1"/>
        <v>48.431624000000006</v>
      </c>
      <c r="I39" s="21">
        <f t="shared" si="2"/>
        <v>60.595384000000003</v>
      </c>
      <c r="J39" s="1"/>
      <c r="K39" s="21">
        <f t="shared" si="3"/>
        <v>41.943250999999997</v>
      </c>
      <c r="L39" s="21">
        <f t="shared" si="4"/>
        <v>46.628781000000004</v>
      </c>
      <c r="M39" s="21">
        <f t="shared" si="5"/>
        <v>58.358121000000004</v>
      </c>
      <c r="N39" s="1"/>
      <c r="O39" s="21">
        <f t="shared" si="6"/>
        <v>43.209275000000005</v>
      </c>
      <c r="P39" s="23">
        <f t="shared" si="7"/>
        <v>56.213948000000002</v>
      </c>
    </row>
    <row r="40" spans="1:16" x14ac:dyDescent="0.25">
      <c r="A40" s="18">
        <v>490</v>
      </c>
      <c r="B40" s="39" t="s">
        <v>40</v>
      </c>
      <c r="C40" s="79">
        <v>99403</v>
      </c>
      <c r="D40" s="80"/>
      <c r="E40" s="19">
        <v>0.44819999999999999</v>
      </c>
      <c r="F40" s="51"/>
      <c r="G40" s="20">
        <f t="shared" si="0"/>
        <v>62.909352000000005</v>
      </c>
      <c r="H40" s="21">
        <f t="shared" si="1"/>
        <v>69.955055999999999</v>
      </c>
      <c r="I40" s="21">
        <f t="shared" si="2"/>
        <v>87.524495999999999</v>
      </c>
      <c r="J40" s="1"/>
      <c r="K40" s="21">
        <f t="shared" si="3"/>
        <v>60.583193999999992</v>
      </c>
      <c r="L40" s="21">
        <f t="shared" si="4"/>
        <v>67.351014000000006</v>
      </c>
      <c r="M40" s="21">
        <f t="shared" si="5"/>
        <v>84.292974000000001</v>
      </c>
      <c r="N40" s="1"/>
      <c r="O40" s="21">
        <f t="shared" si="6"/>
        <v>62.411850000000001</v>
      </c>
      <c r="P40" s="23">
        <f t="shared" si="7"/>
        <v>81.195911999999993</v>
      </c>
    </row>
    <row r="41" spans="1:16" x14ac:dyDescent="0.25">
      <c r="A41" s="18">
        <v>490</v>
      </c>
      <c r="B41" s="39" t="s">
        <v>41</v>
      </c>
      <c r="C41" s="79">
        <v>99404</v>
      </c>
      <c r="D41" s="80"/>
      <c r="E41" s="19">
        <v>0.58620000000000005</v>
      </c>
      <c r="F41" s="51"/>
      <c r="G41" s="20">
        <f t="shared" si="0"/>
        <v>82.279032000000015</v>
      </c>
      <c r="H41" s="21">
        <f t="shared" si="1"/>
        <v>91.494096000000013</v>
      </c>
      <c r="I41" s="21">
        <f t="shared" si="2"/>
        <v>114.47313600000001</v>
      </c>
      <c r="J41" s="1"/>
      <c r="K41" s="21">
        <f t="shared" si="3"/>
        <v>79.236654000000001</v>
      </c>
      <c r="L41" s="21">
        <f t="shared" si="4"/>
        <v>88.088274000000013</v>
      </c>
      <c r="M41" s="21">
        <f t="shared" si="5"/>
        <v>110.246634</v>
      </c>
      <c r="N41" s="1"/>
      <c r="O41" s="21">
        <f t="shared" si="6"/>
        <v>81.628350000000012</v>
      </c>
      <c r="P41" s="23">
        <f t="shared" si="7"/>
        <v>106.195992</v>
      </c>
    </row>
    <row r="42" spans="1:16" x14ac:dyDescent="0.25">
      <c r="A42" s="18">
        <v>490</v>
      </c>
      <c r="B42" s="39" t="s">
        <v>42</v>
      </c>
      <c r="C42" s="79">
        <v>99411</v>
      </c>
      <c r="D42" s="80"/>
      <c r="E42" s="19">
        <v>0.13789999999999999</v>
      </c>
      <c r="F42" s="51"/>
      <c r="G42" s="20">
        <f t="shared" si="0"/>
        <v>19.355644000000002</v>
      </c>
      <c r="H42" s="21">
        <f t="shared" si="1"/>
        <v>21.523432</v>
      </c>
      <c r="I42" s="21">
        <f t="shared" si="2"/>
        <v>26.929112</v>
      </c>
      <c r="J42" s="28"/>
      <c r="K42" s="21">
        <f t="shared" si="3"/>
        <v>18.639942999999999</v>
      </c>
      <c r="L42" s="21">
        <f t="shared" si="4"/>
        <v>20.722232999999999</v>
      </c>
      <c r="M42" s="21">
        <f t="shared" si="5"/>
        <v>25.934852999999997</v>
      </c>
      <c r="N42" s="28"/>
      <c r="O42" s="21">
        <f t="shared" si="6"/>
        <v>19.202575</v>
      </c>
      <c r="P42" s="23">
        <f t="shared" si="7"/>
        <v>24.981963999999998</v>
      </c>
    </row>
    <row r="43" spans="1:16" x14ac:dyDescent="0.25">
      <c r="A43" s="18">
        <v>490</v>
      </c>
      <c r="B43" s="39" t="s">
        <v>43</v>
      </c>
      <c r="C43" s="79">
        <v>99412</v>
      </c>
      <c r="D43" s="80"/>
      <c r="E43" s="19">
        <v>0.2414</v>
      </c>
      <c r="F43" s="51"/>
      <c r="G43" s="20">
        <f t="shared" si="0"/>
        <v>33.882904000000003</v>
      </c>
      <c r="H43" s="21">
        <f t="shared" si="1"/>
        <v>37.677712000000007</v>
      </c>
      <c r="I43" s="21">
        <f t="shared" si="2"/>
        <v>47.140591999999998</v>
      </c>
      <c r="J43" s="28"/>
      <c r="K43" s="21">
        <f t="shared" si="3"/>
        <v>32.630037999999999</v>
      </c>
      <c r="L43" s="21">
        <f t="shared" si="4"/>
        <v>36.275178000000004</v>
      </c>
      <c r="M43" s="21">
        <f t="shared" si="5"/>
        <v>45.400098</v>
      </c>
      <c r="N43" s="28"/>
      <c r="O43" s="21">
        <f t="shared" si="6"/>
        <v>33.61495</v>
      </c>
      <c r="P43" s="23">
        <f t="shared" si="7"/>
        <v>43.732024000000003</v>
      </c>
    </row>
    <row r="44" spans="1:16" ht="28.5" x14ac:dyDescent="0.25">
      <c r="A44" s="29">
        <v>451</v>
      </c>
      <c r="B44" s="30" t="s">
        <v>44</v>
      </c>
      <c r="C44" s="75">
        <v>99406</v>
      </c>
      <c r="D44" s="76"/>
      <c r="E44" s="24">
        <v>0.12670000000000001</v>
      </c>
      <c r="F44" s="51"/>
      <c r="G44" s="20">
        <f t="shared" si="0"/>
        <v>17.783612000000002</v>
      </c>
      <c r="H44" s="21">
        <f t="shared" si="1"/>
        <v>19.775336000000003</v>
      </c>
      <c r="I44" s="21">
        <f t="shared" si="2"/>
        <v>24.741976000000001</v>
      </c>
      <c r="J44" s="28"/>
      <c r="K44" s="21">
        <f t="shared" si="3"/>
        <v>17.126038999999999</v>
      </c>
      <c r="L44" s="21">
        <f t="shared" si="4"/>
        <v>19.039209000000003</v>
      </c>
      <c r="M44" s="21">
        <f t="shared" si="5"/>
        <v>23.828469000000002</v>
      </c>
      <c r="N44" s="28"/>
      <c r="O44" s="21">
        <f t="shared" si="6"/>
        <v>17.642975</v>
      </c>
      <c r="P44" s="23">
        <f t="shared" si="7"/>
        <v>22.952972000000003</v>
      </c>
    </row>
    <row r="45" spans="1:16" ht="28.5" x14ac:dyDescent="0.25">
      <c r="A45" s="29">
        <v>451</v>
      </c>
      <c r="B45" s="30" t="s">
        <v>45</v>
      </c>
      <c r="C45" s="75">
        <v>99407</v>
      </c>
      <c r="D45" s="76"/>
      <c r="E45" s="24">
        <v>0.12670000000000001</v>
      </c>
      <c r="F45" s="51"/>
      <c r="G45" s="20">
        <f t="shared" si="0"/>
        <v>17.783612000000002</v>
      </c>
      <c r="H45" s="21">
        <f t="shared" si="1"/>
        <v>19.775336000000003</v>
      </c>
      <c r="I45" s="21">
        <f t="shared" si="2"/>
        <v>24.741976000000001</v>
      </c>
      <c r="J45" s="28"/>
      <c r="K45" s="21">
        <f t="shared" si="3"/>
        <v>17.126038999999999</v>
      </c>
      <c r="L45" s="21">
        <f t="shared" si="4"/>
        <v>19.039209000000003</v>
      </c>
      <c r="M45" s="21">
        <f t="shared" si="5"/>
        <v>23.828469000000002</v>
      </c>
      <c r="N45" s="28"/>
      <c r="O45" s="21">
        <f t="shared" si="6"/>
        <v>17.642975</v>
      </c>
      <c r="P45" s="23">
        <f t="shared" si="7"/>
        <v>22.952972000000003</v>
      </c>
    </row>
    <row r="46" spans="1:16" ht="28.5" x14ac:dyDescent="0.25">
      <c r="A46" s="29">
        <v>451</v>
      </c>
      <c r="B46" s="30" t="s">
        <v>66</v>
      </c>
      <c r="C46" s="75" t="s">
        <v>46</v>
      </c>
      <c r="D46" s="76"/>
      <c r="E46" s="31" t="s">
        <v>47</v>
      </c>
      <c r="F46" s="51"/>
      <c r="G46" s="20">
        <v>8.5</v>
      </c>
      <c r="H46" s="21">
        <v>8.5</v>
      </c>
      <c r="I46" s="21">
        <v>8.5</v>
      </c>
      <c r="J46" s="28"/>
      <c r="K46" s="21">
        <v>8.5</v>
      </c>
      <c r="L46" s="21">
        <v>8.5</v>
      </c>
      <c r="M46" s="21">
        <v>8.5</v>
      </c>
      <c r="N46" s="28"/>
      <c r="O46" s="21">
        <v>8.5</v>
      </c>
      <c r="P46" s="21">
        <v>8.5</v>
      </c>
    </row>
    <row r="47" spans="1:16" x14ac:dyDescent="0.25">
      <c r="A47" s="29">
        <v>324</v>
      </c>
      <c r="B47" s="30" t="s">
        <v>64</v>
      </c>
      <c r="C47" s="75" t="s">
        <v>48</v>
      </c>
      <c r="D47" s="76"/>
      <c r="E47" s="24">
        <v>0.28029999999999999</v>
      </c>
      <c r="F47" s="51"/>
      <c r="G47" s="20">
        <f t="shared" ref="G47:G48" si="10">E47*$G$8</f>
        <v>39.342908000000001</v>
      </c>
      <c r="H47" s="21">
        <f t="shared" ref="H47:H48" si="11">E47*$H$8</f>
        <v>43.749224000000005</v>
      </c>
      <c r="I47" s="21">
        <f t="shared" ref="I47:I48" si="12">E47*$I$8</f>
        <v>54.736984</v>
      </c>
      <c r="J47" s="28"/>
      <c r="K47" s="21">
        <f t="shared" ref="K47:K48" si="13">E47*$K$8</f>
        <v>37.888150999999993</v>
      </c>
      <c r="L47" s="21">
        <f t="shared" ref="L47:L48" si="14">E47*$L$8</f>
        <v>42.120681000000005</v>
      </c>
      <c r="M47" s="21">
        <f t="shared" ref="M47:M48" si="15">E47*$M$8</f>
        <v>52.716020999999998</v>
      </c>
      <c r="N47" s="28"/>
      <c r="O47" s="21">
        <f t="shared" ref="O47:O48" si="16">E47*$O$8</f>
        <v>39.031774999999996</v>
      </c>
      <c r="P47" s="23">
        <f t="shared" ref="P47:P48" si="17">E47*$P$8</f>
        <v>50.779147999999999</v>
      </c>
    </row>
    <row r="48" spans="1:16" ht="28.5" x14ac:dyDescent="0.25">
      <c r="A48" s="29">
        <v>324</v>
      </c>
      <c r="B48" s="30" t="s">
        <v>65</v>
      </c>
      <c r="C48" s="75" t="s">
        <v>49</v>
      </c>
      <c r="D48" s="76"/>
      <c r="E48" s="24">
        <v>0.28029999999999999</v>
      </c>
      <c r="F48" s="49"/>
      <c r="G48" s="20">
        <f t="shared" si="10"/>
        <v>39.342908000000001</v>
      </c>
      <c r="H48" s="21">
        <f t="shared" si="11"/>
        <v>43.749224000000005</v>
      </c>
      <c r="I48" s="21">
        <f t="shared" si="12"/>
        <v>54.736984</v>
      </c>
      <c r="J48" s="28"/>
      <c r="K48" s="21">
        <f t="shared" si="13"/>
        <v>37.888150999999993</v>
      </c>
      <c r="L48" s="21">
        <f t="shared" si="14"/>
        <v>42.120681000000005</v>
      </c>
      <c r="M48" s="21">
        <f t="shared" si="15"/>
        <v>52.716020999999998</v>
      </c>
      <c r="N48" s="28"/>
      <c r="O48" s="21">
        <f t="shared" si="16"/>
        <v>39.031774999999996</v>
      </c>
      <c r="P48" s="23">
        <f t="shared" si="17"/>
        <v>50.779147999999999</v>
      </c>
    </row>
    <row r="49" spans="1:16" x14ac:dyDescent="0.25">
      <c r="A49" s="71" t="s">
        <v>50</v>
      </c>
      <c r="B49" s="72"/>
      <c r="C49" s="72"/>
      <c r="D49" s="72"/>
      <c r="E49" s="72"/>
      <c r="F49" s="72"/>
      <c r="G49" s="72"/>
      <c r="H49" s="72"/>
      <c r="I49" s="72"/>
      <c r="J49" s="73"/>
      <c r="K49" s="73"/>
      <c r="L49" s="73"/>
      <c r="M49" s="73"/>
      <c r="N49" s="73"/>
      <c r="O49" s="73"/>
      <c r="P49" s="74"/>
    </row>
    <row r="50" spans="1:16" x14ac:dyDescent="0.25">
      <c r="A50" s="32">
        <v>820</v>
      </c>
      <c r="B50" s="33" t="s">
        <v>51</v>
      </c>
      <c r="C50" s="62"/>
      <c r="D50" s="63"/>
      <c r="E50" s="34">
        <v>0.66200000000000003</v>
      </c>
      <c r="F50" s="51"/>
      <c r="G50" s="20">
        <f t="shared" si="0"/>
        <v>92.918320000000008</v>
      </c>
      <c r="H50" s="21">
        <f t="shared" si="1"/>
        <v>103.32496000000002</v>
      </c>
      <c r="I50" s="21">
        <f t="shared" si="2"/>
        <v>129.27536000000001</v>
      </c>
      <c r="J50" s="1"/>
      <c r="K50" s="21">
        <f t="shared" si="3"/>
        <v>89.48254</v>
      </c>
      <c r="L50" s="21">
        <f t="shared" si="4"/>
        <v>99.478740000000016</v>
      </c>
      <c r="M50" s="21">
        <f t="shared" si="5"/>
        <v>124.50234</v>
      </c>
      <c r="N50" s="1"/>
      <c r="O50" s="21">
        <f t="shared" si="6"/>
        <v>92.183500000000009</v>
      </c>
      <c r="P50" s="23">
        <f t="shared" si="7"/>
        <v>119.92792</v>
      </c>
    </row>
    <row r="51" spans="1:16" x14ac:dyDescent="0.25">
      <c r="A51" s="32">
        <v>821</v>
      </c>
      <c r="B51" s="33" t="s">
        <v>52</v>
      </c>
      <c r="C51" s="62"/>
      <c r="D51" s="63"/>
      <c r="E51" s="34">
        <v>0.66200000000000003</v>
      </c>
      <c r="F51" s="51"/>
      <c r="G51" s="20">
        <f t="shared" si="0"/>
        <v>92.918320000000008</v>
      </c>
      <c r="H51" s="21">
        <f t="shared" si="1"/>
        <v>103.32496000000002</v>
      </c>
      <c r="I51" s="21">
        <f t="shared" si="2"/>
        <v>129.27536000000001</v>
      </c>
      <c r="J51" s="1"/>
      <c r="K51" s="21">
        <f t="shared" si="3"/>
        <v>89.48254</v>
      </c>
      <c r="L51" s="21">
        <f t="shared" si="4"/>
        <v>99.478740000000016</v>
      </c>
      <c r="M51" s="21">
        <f t="shared" si="5"/>
        <v>124.50234</v>
      </c>
      <c r="N51" s="1"/>
      <c r="O51" s="21">
        <f t="shared" si="6"/>
        <v>92.183500000000009</v>
      </c>
      <c r="P51" s="23">
        <f t="shared" si="7"/>
        <v>119.92792</v>
      </c>
    </row>
    <row r="52" spans="1:16" x14ac:dyDescent="0.25">
      <c r="A52" s="32">
        <v>822</v>
      </c>
      <c r="B52" s="33" t="s">
        <v>53</v>
      </c>
      <c r="C52" s="62"/>
      <c r="D52" s="63"/>
      <c r="E52" s="34">
        <v>0.66200000000000003</v>
      </c>
      <c r="F52" s="51"/>
      <c r="G52" s="20">
        <f t="shared" si="0"/>
        <v>92.918320000000008</v>
      </c>
      <c r="H52" s="21">
        <f t="shared" si="1"/>
        <v>103.32496000000002</v>
      </c>
      <c r="I52" s="21">
        <f t="shared" si="2"/>
        <v>129.27536000000001</v>
      </c>
      <c r="J52" s="1"/>
      <c r="K52" s="21">
        <f t="shared" si="3"/>
        <v>89.48254</v>
      </c>
      <c r="L52" s="21">
        <f t="shared" si="4"/>
        <v>99.478740000000016</v>
      </c>
      <c r="M52" s="21">
        <f t="shared" si="5"/>
        <v>124.50234</v>
      </c>
      <c r="N52" s="1"/>
      <c r="O52" s="21">
        <f t="shared" si="6"/>
        <v>92.183500000000009</v>
      </c>
      <c r="P52" s="23">
        <f t="shared" si="7"/>
        <v>119.92792</v>
      </c>
    </row>
    <row r="53" spans="1:16" x14ac:dyDescent="0.25">
      <c r="A53" s="32">
        <v>823</v>
      </c>
      <c r="B53" s="33" t="s">
        <v>54</v>
      </c>
      <c r="C53" s="62"/>
      <c r="D53" s="63"/>
      <c r="E53" s="34">
        <v>0.66200000000000003</v>
      </c>
      <c r="F53" s="51"/>
      <c r="G53" s="20">
        <f t="shared" si="0"/>
        <v>92.918320000000008</v>
      </c>
      <c r="H53" s="21">
        <f t="shared" si="1"/>
        <v>103.32496000000002</v>
      </c>
      <c r="I53" s="21">
        <f t="shared" si="2"/>
        <v>129.27536000000001</v>
      </c>
      <c r="J53" s="1"/>
      <c r="K53" s="21">
        <f t="shared" si="3"/>
        <v>89.48254</v>
      </c>
      <c r="L53" s="21">
        <f t="shared" si="4"/>
        <v>99.478740000000016</v>
      </c>
      <c r="M53" s="21">
        <f t="shared" si="5"/>
        <v>124.50234</v>
      </c>
      <c r="N53" s="1"/>
      <c r="O53" s="21">
        <f t="shared" si="6"/>
        <v>92.183500000000009</v>
      </c>
      <c r="P53" s="23">
        <f t="shared" si="7"/>
        <v>119.92792</v>
      </c>
    </row>
    <row r="54" spans="1:16" x14ac:dyDescent="0.25">
      <c r="A54" s="32">
        <v>824</v>
      </c>
      <c r="B54" s="33" t="s">
        <v>55</v>
      </c>
      <c r="C54" s="62"/>
      <c r="D54" s="63"/>
      <c r="E54" s="34">
        <v>0.66200000000000003</v>
      </c>
      <c r="F54" s="51"/>
      <c r="G54" s="20">
        <f t="shared" si="0"/>
        <v>92.918320000000008</v>
      </c>
      <c r="H54" s="21">
        <f t="shared" si="1"/>
        <v>103.32496000000002</v>
      </c>
      <c r="I54" s="21">
        <f t="shared" si="2"/>
        <v>129.27536000000001</v>
      </c>
      <c r="J54" s="1"/>
      <c r="K54" s="21">
        <f t="shared" si="3"/>
        <v>89.48254</v>
      </c>
      <c r="L54" s="21">
        <f t="shared" si="4"/>
        <v>99.478740000000016</v>
      </c>
      <c r="M54" s="21">
        <f t="shared" si="5"/>
        <v>124.50234</v>
      </c>
      <c r="N54" s="1"/>
      <c r="O54" s="21">
        <f t="shared" si="6"/>
        <v>92.183500000000009</v>
      </c>
      <c r="P54" s="23">
        <f t="shared" si="7"/>
        <v>119.92792</v>
      </c>
    </row>
    <row r="55" spans="1:16" x14ac:dyDescent="0.25">
      <c r="A55" s="32">
        <v>825</v>
      </c>
      <c r="B55" s="33" t="s">
        <v>56</v>
      </c>
      <c r="C55" s="62"/>
      <c r="D55" s="63"/>
      <c r="E55" s="34">
        <v>0.66200000000000003</v>
      </c>
      <c r="F55" s="51"/>
      <c r="G55" s="20">
        <f t="shared" si="0"/>
        <v>92.918320000000008</v>
      </c>
      <c r="H55" s="21">
        <f t="shared" si="1"/>
        <v>103.32496000000002</v>
      </c>
      <c r="I55" s="21">
        <f t="shared" si="2"/>
        <v>129.27536000000001</v>
      </c>
      <c r="J55" s="1"/>
      <c r="K55" s="21">
        <f t="shared" si="3"/>
        <v>89.48254</v>
      </c>
      <c r="L55" s="21">
        <f t="shared" si="4"/>
        <v>99.478740000000016</v>
      </c>
      <c r="M55" s="21">
        <f t="shared" si="5"/>
        <v>124.50234</v>
      </c>
      <c r="N55" s="1"/>
      <c r="O55" s="21">
        <f t="shared" si="6"/>
        <v>92.183500000000009</v>
      </c>
      <c r="P55" s="23">
        <f t="shared" si="7"/>
        <v>119.92792</v>
      </c>
    </row>
    <row r="56" spans="1:16" x14ac:dyDescent="0.25">
      <c r="A56" s="32">
        <v>826</v>
      </c>
      <c r="B56" s="33" t="s">
        <v>57</v>
      </c>
      <c r="C56" s="62"/>
      <c r="D56" s="63"/>
      <c r="E56" s="34">
        <v>0.66200000000000003</v>
      </c>
      <c r="F56" s="51"/>
      <c r="G56" s="20">
        <f t="shared" si="0"/>
        <v>92.918320000000008</v>
      </c>
      <c r="H56" s="21">
        <f t="shared" si="1"/>
        <v>103.32496000000002</v>
      </c>
      <c r="I56" s="21">
        <f t="shared" si="2"/>
        <v>129.27536000000001</v>
      </c>
      <c r="J56" s="1"/>
      <c r="K56" s="21">
        <f t="shared" si="3"/>
        <v>89.48254</v>
      </c>
      <c r="L56" s="21">
        <f t="shared" si="4"/>
        <v>99.478740000000016</v>
      </c>
      <c r="M56" s="21">
        <f t="shared" si="5"/>
        <v>124.50234</v>
      </c>
      <c r="N56" s="1"/>
      <c r="O56" s="21">
        <f t="shared" si="6"/>
        <v>92.183500000000009</v>
      </c>
      <c r="P56" s="23">
        <f t="shared" si="7"/>
        <v>119.92792</v>
      </c>
    </row>
    <row r="57" spans="1:16" x14ac:dyDescent="0.25">
      <c r="A57" s="32">
        <v>827</v>
      </c>
      <c r="B57" s="33" t="s">
        <v>58</v>
      </c>
      <c r="C57" s="62"/>
      <c r="D57" s="63"/>
      <c r="E57" s="34">
        <v>0.80779999999999996</v>
      </c>
      <c r="F57" s="51"/>
      <c r="G57" s="20">
        <f t="shared" si="0"/>
        <v>113.38280800000001</v>
      </c>
      <c r="H57" s="21">
        <f t="shared" si="1"/>
        <v>126.081424</v>
      </c>
      <c r="I57" s="21">
        <f t="shared" si="2"/>
        <v>157.747184</v>
      </c>
      <c r="J57" s="1"/>
      <c r="K57" s="21">
        <f t="shared" si="3"/>
        <v>109.19032599999998</v>
      </c>
      <c r="L57" s="21">
        <f t="shared" si="4"/>
        <v>121.38810600000001</v>
      </c>
      <c r="M57" s="21">
        <f t="shared" si="5"/>
        <v>151.922946</v>
      </c>
      <c r="N57" s="1"/>
      <c r="O57" s="21">
        <f t="shared" si="6"/>
        <v>112.48614999999999</v>
      </c>
      <c r="P57" s="23">
        <f t="shared" si="7"/>
        <v>146.341048</v>
      </c>
    </row>
    <row r="58" spans="1:16" x14ac:dyDescent="0.25">
      <c r="A58" s="32">
        <v>829</v>
      </c>
      <c r="B58" s="33" t="s">
        <v>59</v>
      </c>
      <c r="C58" s="62"/>
      <c r="D58" s="63"/>
      <c r="E58" s="34">
        <v>0.68459999999999999</v>
      </c>
      <c r="F58" s="51"/>
      <c r="G58" s="20">
        <f t="shared" si="0"/>
        <v>96.090456000000003</v>
      </c>
      <c r="H58" s="21">
        <f t="shared" si="1"/>
        <v>106.85236800000001</v>
      </c>
      <c r="I58" s="21">
        <f t="shared" si="2"/>
        <v>133.68868799999998</v>
      </c>
      <c r="J58" s="1"/>
      <c r="K58" s="21">
        <f t="shared" si="3"/>
        <v>92.537381999999994</v>
      </c>
      <c r="L58" s="21">
        <f t="shared" si="4"/>
        <v>102.874842</v>
      </c>
      <c r="M58" s="21">
        <f t="shared" si="5"/>
        <v>128.75272200000001</v>
      </c>
      <c r="N58" s="1"/>
      <c r="O58" s="21">
        <f t="shared" si="6"/>
        <v>95.330550000000002</v>
      </c>
      <c r="P58" s="23">
        <f t="shared" si="7"/>
        <v>124.02213599999999</v>
      </c>
    </row>
    <row r="59" spans="1:16" x14ac:dyDescent="0.25">
      <c r="A59" s="32">
        <v>830</v>
      </c>
      <c r="B59" s="33" t="s">
        <v>60</v>
      </c>
      <c r="C59" s="62"/>
      <c r="D59" s="63"/>
      <c r="E59" s="34">
        <v>0.66200000000000003</v>
      </c>
      <c r="F59" s="51"/>
      <c r="G59" s="20">
        <f t="shared" si="0"/>
        <v>92.918320000000008</v>
      </c>
      <c r="H59" s="21">
        <f t="shared" si="1"/>
        <v>103.32496000000002</v>
      </c>
      <c r="I59" s="21">
        <f t="shared" si="2"/>
        <v>129.27536000000001</v>
      </c>
      <c r="J59" s="1"/>
      <c r="K59" s="21">
        <f t="shared" si="3"/>
        <v>89.48254</v>
      </c>
      <c r="L59" s="21">
        <f t="shared" si="4"/>
        <v>99.478740000000016</v>
      </c>
      <c r="M59" s="21">
        <f t="shared" si="5"/>
        <v>124.50234</v>
      </c>
      <c r="N59" s="1"/>
      <c r="O59" s="21">
        <f t="shared" si="6"/>
        <v>92.183500000000009</v>
      </c>
      <c r="P59" s="23">
        <f t="shared" si="7"/>
        <v>119.92792</v>
      </c>
    </row>
    <row r="60" spans="1:16" x14ac:dyDescent="0.25">
      <c r="A60" s="32">
        <v>831</v>
      </c>
      <c r="B60" s="33" t="s">
        <v>61</v>
      </c>
      <c r="C60" s="62"/>
      <c r="D60" s="63"/>
      <c r="E60" s="34">
        <v>0.66200000000000003</v>
      </c>
      <c r="F60" s="51"/>
      <c r="G60" s="20">
        <f t="shared" si="0"/>
        <v>92.918320000000008</v>
      </c>
      <c r="H60" s="21">
        <f t="shared" si="1"/>
        <v>103.32496000000002</v>
      </c>
      <c r="I60" s="21">
        <f t="shared" si="2"/>
        <v>129.27536000000001</v>
      </c>
      <c r="J60" s="1"/>
      <c r="K60" s="21">
        <f t="shared" si="3"/>
        <v>89.48254</v>
      </c>
      <c r="L60" s="21">
        <f t="shared" si="4"/>
        <v>99.478740000000016</v>
      </c>
      <c r="M60" s="21">
        <f t="shared" si="5"/>
        <v>124.50234</v>
      </c>
      <c r="N60" s="1"/>
      <c r="O60" s="21">
        <f t="shared" si="6"/>
        <v>92.183500000000009</v>
      </c>
      <c r="P60" s="23">
        <f t="shared" si="7"/>
        <v>119.92792</v>
      </c>
    </row>
    <row r="61" spans="1:16" x14ac:dyDescent="0.25">
      <c r="A61" s="1"/>
      <c r="B61" s="2"/>
      <c r="C61" s="65"/>
      <c r="D61" s="66"/>
      <c r="E61" s="3"/>
      <c r="F61" s="3"/>
      <c r="G61" s="1"/>
      <c r="H61" s="1"/>
      <c r="I61" s="1"/>
      <c r="J61" s="1"/>
      <c r="K61" s="1"/>
      <c r="L61" s="1"/>
      <c r="M61" s="1"/>
      <c r="N61" s="1"/>
      <c r="O61" s="1"/>
      <c r="P61" s="1"/>
    </row>
    <row r="62" spans="1:16" x14ac:dyDescent="0.25">
      <c r="A62" s="67" t="s">
        <v>62</v>
      </c>
      <c r="B62" s="68"/>
      <c r="C62" s="69" t="s">
        <v>63</v>
      </c>
      <c r="D62" s="68"/>
      <c r="E62" s="69" t="s">
        <v>82</v>
      </c>
      <c r="F62" s="70"/>
      <c r="G62" s="68"/>
      <c r="H62" s="1"/>
      <c r="I62" s="1"/>
      <c r="J62" s="1"/>
      <c r="K62" s="1"/>
      <c r="L62" s="1"/>
      <c r="M62" s="1"/>
      <c r="N62" s="1"/>
      <c r="O62" s="1"/>
      <c r="P62" s="1"/>
    </row>
    <row r="63" spans="1:16" x14ac:dyDescent="0.25">
      <c r="A63" s="55" t="s">
        <v>78</v>
      </c>
      <c r="B63" s="56"/>
      <c r="C63" s="64">
        <v>0.1</v>
      </c>
      <c r="D63" s="63"/>
      <c r="E63" s="59" t="s">
        <v>83</v>
      </c>
      <c r="F63" s="60"/>
      <c r="G63" s="61"/>
      <c r="H63" s="4"/>
      <c r="I63" s="1"/>
      <c r="J63" s="1"/>
      <c r="K63" s="1"/>
      <c r="L63" s="1"/>
      <c r="M63" s="1"/>
      <c r="N63" s="1"/>
      <c r="O63" s="1"/>
      <c r="P63" s="1"/>
    </row>
    <row r="64" spans="1:16" x14ac:dyDescent="0.25">
      <c r="A64" s="55" t="s">
        <v>74</v>
      </c>
      <c r="B64" s="56"/>
      <c r="C64" s="62">
        <v>7.5899999999999995E-2</v>
      </c>
      <c r="D64" s="63"/>
      <c r="E64" s="59" t="s">
        <v>84</v>
      </c>
      <c r="F64" s="60"/>
      <c r="G64" s="61"/>
      <c r="H64" s="4"/>
      <c r="I64" s="4"/>
      <c r="J64" s="4"/>
      <c r="K64" s="4"/>
      <c r="L64" s="4"/>
      <c r="M64" s="4"/>
      <c r="N64" s="4"/>
      <c r="O64" s="4"/>
      <c r="P64" s="4"/>
    </row>
    <row r="65" spans="1:16" x14ac:dyDescent="0.25">
      <c r="A65" s="55" t="s">
        <v>75</v>
      </c>
      <c r="B65" s="56"/>
      <c r="C65" s="64">
        <v>0.5</v>
      </c>
      <c r="D65" s="63"/>
      <c r="E65" s="59" t="s">
        <v>83</v>
      </c>
      <c r="F65" s="60"/>
      <c r="G65" s="61"/>
      <c r="H65" s="4"/>
      <c r="I65" s="4"/>
      <c r="J65" s="4"/>
      <c r="K65" s="4"/>
      <c r="L65" s="4"/>
      <c r="M65" s="4"/>
      <c r="N65" s="4"/>
      <c r="O65" s="4"/>
      <c r="P65" s="4"/>
    </row>
    <row r="66" spans="1:16" x14ac:dyDescent="0.25">
      <c r="A66" s="55" t="s">
        <v>79</v>
      </c>
      <c r="B66" s="56"/>
      <c r="C66" s="64">
        <v>0.45</v>
      </c>
      <c r="D66" s="63"/>
      <c r="E66" s="59" t="s">
        <v>83</v>
      </c>
      <c r="F66" s="60"/>
      <c r="G66" s="61"/>
      <c r="H66" s="4"/>
      <c r="I66" s="4"/>
      <c r="J66" s="4"/>
      <c r="K66" s="4"/>
      <c r="L66" s="4"/>
      <c r="M66" s="4"/>
      <c r="N66" s="4"/>
      <c r="O66" s="4"/>
      <c r="P66" s="4"/>
    </row>
    <row r="67" spans="1:16" x14ac:dyDescent="0.25">
      <c r="A67" s="55" t="s">
        <v>80</v>
      </c>
      <c r="B67" s="56"/>
      <c r="C67" s="64">
        <v>0.2</v>
      </c>
      <c r="D67" s="63"/>
      <c r="E67" s="59" t="s">
        <v>83</v>
      </c>
      <c r="F67" s="60"/>
      <c r="G67" s="61"/>
      <c r="H67" s="4"/>
      <c r="I67" s="4"/>
      <c r="J67" s="4"/>
      <c r="K67" s="4"/>
      <c r="L67" s="4"/>
      <c r="M67" s="4"/>
      <c r="N67" s="4"/>
      <c r="O67" s="4"/>
      <c r="P67" s="4"/>
    </row>
    <row r="68" spans="1:16" x14ac:dyDescent="0.25">
      <c r="A68" s="55" t="s">
        <v>81</v>
      </c>
      <c r="B68" s="56"/>
      <c r="C68" s="57" t="s">
        <v>76</v>
      </c>
      <c r="D68" s="58"/>
      <c r="E68" s="59" t="s">
        <v>85</v>
      </c>
      <c r="F68" s="60"/>
      <c r="G68" s="61"/>
      <c r="H68" s="4"/>
      <c r="I68" s="4"/>
      <c r="J68" s="4"/>
      <c r="K68" s="4"/>
      <c r="L68" s="4"/>
      <c r="M68" s="4"/>
      <c r="N68" s="4"/>
      <c r="O68" s="4"/>
      <c r="P68" s="4"/>
    </row>
    <row r="69" spans="1:16" x14ac:dyDescent="0.25">
      <c r="A69" s="55" t="s">
        <v>86</v>
      </c>
      <c r="B69" s="56"/>
      <c r="C69" s="62" t="s">
        <v>87</v>
      </c>
      <c r="D69" s="63"/>
      <c r="E69" s="59" t="s">
        <v>88</v>
      </c>
      <c r="F69" s="60"/>
      <c r="G69" s="61"/>
      <c r="H69" s="4"/>
      <c r="I69" s="4"/>
      <c r="J69" s="4"/>
      <c r="K69" s="4"/>
      <c r="L69" s="4"/>
      <c r="M69" s="4"/>
      <c r="N69" s="4"/>
      <c r="O69" s="4"/>
      <c r="P69" s="4"/>
    </row>
  </sheetData>
  <mergeCells count="90">
    <mergeCell ref="C2:D2"/>
    <mergeCell ref="C3:D3"/>
    <mergeCell ref="C4:D4"/>
    <mergeCell ref="A6:E6"/>
    <mergeCell ref="C12:D12"/>
    <mergeCell ref="C9:D9"/>
    <mergeCell ref="C10:D10"/>
    <mergeCell ref="G6:I6"/>
    <mergeCell ref="K6:M6"/>
    <mergeCell ref="O6:P6"/>
    <mergeCell ref="A7:E7"/>
    <mergeCell ref="A8:E8"/>
    <mergeCell ref="G10:I10"/>
    <mergeCell ref="K10:M10"/>
    <mergeCell ref="O10:P10"/>
    <mergeCell ref="C11:D11"/>
    <mergeCell ref="C24:D24"/>
    <mergeCell ref="C13:D13"/>
    <mergeCell ref="C14:D14"/>
    <mergeCell ref="C15:D15"/>
    <mergeCell ref="C16:D16"/>
    <mergeCell ref="C17:D17"/>
    <mergeCell ref="C18:D18"/>
    <mergeCell ref="C19:D19"/>
    <mergeCell ref="C20:D20"/>
    <mergeCell ref="C21:D21"/>
    <mergeCell ref="C22:D22"/>
    <mergeCell ref="C23:D23"/>
    <mergeCell ref="C36:D36"/>
    <mergeCell ref="C25:D25"/>
    <mergeCell ref="C26:D26"/>
    <mergeCell ref="C27:D27"/>
    <mergeCell ref="C28:D28"/>
    <mergeCell ref="C29:D29"/>
    <mergeCell ref="C30:D30"/>
    <mergeCell ref="C31:D31"/>
    <mergeCell ref="C32:D32"/>
    <mergeCell ref="C33:D33"/>
    <mergeCell ref="C34:D34"/>
    <mergeCell ref="C35:D35"/>
    <mergeCell ref="C48:D48"/>
    <mergeCell ref="C37:D37"/>
    <mergeCell ref="C38:D38"/>
    <mergeCell ref="C39:D39"/>
    <mergeCell ref="C40:D40"/>
    <mergeCell ref="C41:D41"/>
    <mergeCell ref="C42:D42"/>
    <mergeCell ref="C43:D43"/>
    <mergeCell ref="C44:D44"/>
    <mergeCell ref="C45:D45"/>
    <mergeCell ref="C46:D46"/>
    <mergeCell ref="C47:D47"/>
    <mergeCell ref="C60:D60"/>
    <mergeCell ref="A49:P49"/>
    <mergeCell ref="C50:D50"/>
    <mergeCell ref="C51:D51"/>
    <mergeCell ref="C52:D52"/>
    <mergeCell ref="C53:D53"/>
    <mergeCell ref="C54:D54"/>
    <mergeCell ref="C55:D55"/>
    <mergeCell ref="C56:D56"/>
    <mergeCell ref="C57:D57"/>
    <mergeCell ref="C58:D58"/>
    <mergeCell ref="C59:D59"/>
    <mergeCell ref="A65:B65"/>
    <mergeCell ref="C65:D65"/>
    <mergeCell ref="E65:G65"/>
    <mergeCell ref="C61:D61"/>
    <mergeCell ref="A62:B62"/>
    <mergeCell ref="C62:D62"/>
    <mergeCell ref="E62:G62"/>
    <mergeCell ref="A63:B63"/>
    <mergeCell ref="C63:D63"/>
    <mergeCell ref="E63:G63"/>
    <mergeCell ref="C1:E1"/>
    <mergeCell ref="A68:B68"/>
    <mergeCell ref="C68:D68"/>
    <mergeCell ref="E68:G68"/>
    <mergeCell ref="A69:B69"/>
    <mergeCell ref="C69:D69"/>
    <mergeCell ref="E69:G69"/>
    <mergeCell ref="A66:B66"/>
    <mergeCell ref="C66:D66"/>
    <mergeCell ref="E66:G66"/>
    <mergeCell ref="A67:B67"/>
    <mergeCell ref="C67:D67"/>
    <mergeCell ref="E67:G67"/>
    <mergeCell ref="A64:B64"/>
    <mergeCell ref="C64:D64"/>
    <mergeCell ref="E64:G64"/>
  </mergeCells>
  <conditionalFormatting sqref="C18:D21 C11:C16 C23:C25 C26:D35">
    <cfRule type="expression" dxfId="9" priority="5" stopIfTrue="1">
      <formula>#REF!="Full"</formula>
    </cfRule>
    <cfRule type="expression" dxfId="8" priority="6" stopIfTrue="1">
      <formula>#REF!="Blend"</formula>
    </cfRule>
  </conditionalFormatting>
  <conditionalFormatting sqref="C36:D36 C17:D17">
    <cfRule type="expression" dxfId="7" priority="1" stopIfTrue="1">
      <formula>#REF!="Full"</formula>
    </cfRule>
    <cfRule type="expression" dxfId="6" priority="2" stopIfTrue="1">
      <formula>#REF!="Blend"</formula>
    </cfRule>
  </conditionalFormatting>
  <conditionalFormatting sqref="C18:D21 C26:D35 C11:C16 C23:C25">
    <cfRule type="expression" dxfId="5" priority="7" stopIfTrue="1">
      <formula>#REF!="Full"</formula>
    </cfRule>
    <cfRule type="expression" dxfId="4" priority="8" stopIfTrue="1">
      <formula>#REF!="Blend"</formula>
    </cfRule>
  </conditionalFormatting>
  <conditionalFormatting sqref="C18:D21 C26:D35 C11:C16 C23:C25">
    <cfRule type="expression" dxfId="3" priority="9" stopIfTrue="1">
      <formula>#REF!="Full"</formula>
    </cfRule>
    <cfRule type="expression" dxfId="2" priority="10" stopIfTrue="1">
      <formula>#REF!="Blend"</formula>
    </cfRule>
  </conditionalFormatting>
  <conditionalFormatting sqref="C21:D21">
    <cfRule type="expression" dxfId="1" priority="3" stopIfTrue="1">
      <formula>#REF!="Full"</formula>
    </cfRule>
    <cfRule type="expression" dxfId="0" priority="4" stopIfTrue="1">
      <formula>#REF!="Blend"</formula>
    </cfRule>
  </conditionalFormatting>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ClinicWt-Rate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glenn</dc:creator>
  <cp:lastModifiedBy>Administrator</cp:lastModifiedBy>
  <cp:lastPrinted>2015-05-11T20:51:02Z</cp:lastPrinted>
  <dcterms:created xsi:type="dcterms:W3CDTF">2011-12-15T15:04:43Z</dcterms:created>
  <dcterms:modified xsi:type="dcterms:W3CDTF">2015-07-01T13:44:06Z</dcterms:modified>
</cp:coreProperties>
</file>